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185" activeTab="2"/>
  </bookViews>
  <sheets>
    <sheet name="Mizan" sheetId="14" r:id="rId1"/>
    <sheet name="ENDEKS" sheetId="2" r:id="rId2"/>
    <sheet name="15-Stok Basit Ort." sheetId="12" r:id="rId3"/>
    <sheet name="170" sheetId="29" r:id="rId4"/>
    <sheet name="350" sheetId="28" r:id="rId5"/>
    <sheet name="180-280" sheetId="27" r:id="rId6"/>
    <sheet name="258(1)" sheetId="26" r:id="rId7"/>
    <sheet name="MDV SOn" sheetId="33" r:id="rId8"/>
    <sheet name="MODV" sheetId="34" r:id="rId9"/>
    <sheet name="Sermaye-Yedekler-Fonlar" sheetId="11" r:id="rId10"/>
    <sheet name="Sayfa1" sheetId="35" r:id="rId11"/>
  </sheets>
  <definedNames>
    <definedName name="_xlnm._FilterDatabase" localSheetId="6" hidden="1">'258(1)'!$A$12:$AA$25</definedName>
    <definedName name="_xlnm._FilterDatabase" localSheetId="7" hidden="1">'MDV SOn'!$A$15:$WVX$1784</definedName>
    <definedName name="ep">#REF!</definedName>
    <definedName name="sp">#REF!</definedName>
  </definedNames>
  <calcPr calcId="145621"/>
</workbook>
</file>

<file path=xl/calcChain.xml><?xml version="1.0" encoding="utf-8"?>
<calcChain xmlns="http://schemas.openxmlformats.org/spreadsheetml/2006/main">
  <c r="J20" i="34" l="1"/>
  <c r="J19" i="34"/>
  <c r="J18" i="34"/>
  <c r="J17" i="34"/>
  <c r="J16" i="34"/>
  <c r="J15" i="34"/>
  <c r="J14" i="34"/>
  <c r="O21" i="34"/>
  <c r="N21" i="34"/>
  <c r="J21" i="34"/>
  <c r="O20" i="34"/>
  <c r="N20" i="34"/>
  <c r="O19" i="34"/>
  <c r="N19" i="34"/>
  <c r="O18" i="34"/>
  <c r="N18" i="34"/>
  <c r="O17" i="34"/>
  <c r="N17" i="34"/>
  <c r="O16" i="34"/>
  <c r="N16" i="34"/>
  <c r="O15" i="34"/>
  <c r="N15" i="34"/>
  <c r="O14" i="34"/>
  <c r="N14" i="34"/>
  <c r="E11" i="34"/>
  <c r="E8" i="34"/>
  <c r="D8" i="34"/>
  <c r="E7" i="34"/>
  <c r="D7" i="34"/>
  <c r="E6" i="34"/>
  <c r="D6" i="34"/>
  <c r="E5" i="34"/>
  <c r="D5" i="34"/>
  <c r="E4" i="34"/>
  <c r="D4" i="34"/>
  <c r="H3" i="34"/>
  <c r="G3" i="34"/>
  <c r="F3" i="34"/>
  <c r="E3" i="34"/>
  <c r="D3" i="34"/>
  <c r="H9" i="33"/>
  <c r="H10" i="33"/>
  <c r="G9" i="33"/>
  <c r="G10" i="33"/>
  <c r="F9" i="33"/>
  <c r="F10" i="33"/>
  <c r="E10" i="33"/>
  <c r="J10" i="33" s="1"/>
  <c r="E9" i="33"/>
  <c r="J9" i="33" s="1"/>
  <c r="E8" i="33"/>
  <c r="E7" i="33"/>
  <c r="E6" i="33"/>
  <c r="E5" i="33"/>
  <c r="E4" i="33"/>
  <c r="E3" i="33"/>
  <c r="D10" i="33"/>
  <c r="D9" i="33"/>
  <c r="D8" i="33"/>
  <c r="D7" i="33"/>
  <c r="D6" i="33"/>
  <c r="D5" i="33"/>
  <c r="D4" i="33"/>
  <c r="D3" i="33"/>
  <c r="J109" i="33"/>
  <c r="J108" i="33"/>
  <c r="J107" i="33"/>
  <c r="J106" i="33"/>
  <c r="J105" i="33"/>
  <c r="J104" i="33"/>
  <c r="J103" i="33"/>
  <c r="J102" i="33"/>
  <c r="J101" i="33"/>
  <c r="J100" i="33"/>
  <c r="J99" i="33"/>
  <c r="J98" i="33"/>
  <c r="J97" i="33"/>
  <c r="J96" i="33"/>
  <c r="J95" i="33"/>
  <c r="J94" i="33"/>
  <c r="J93" i="33"/>
  <c r="J92" i="33"/>
  <c r="J91" i="33"/>
  <c r="J90" i="33"/>
  <c r="J89" i="33"/>
  <c r="J88" i="33"/>
  <c r="J87" i="33"/>
  <c r="J86" i="33"/>
  <c r="J85" i="33"/>
  <c r="J84" i="33"/>
  <c r="J83" i="33"/>
  <c r="J82" i="33"/>
  <c r="J81" i="33"/>
  <c r="J80" i="33"/>
  <c r="J79" i="33"/>
  <c r="J78" i="33"/>
  <c r="J77" i="33"/>
  <c r="J76" i="33"/>
  <c r="J75" i="33"/>
  <c r="J74" i="33"/>
  <c r="J73" i="33"/>
  <c r="J72" i="33"/>
  <c r="J71" i="33"/>
  <c r="J70" i="33"/>
  <c r="J69" i="33"/>
  <c r="J68" i="33"/>
  <c r="J67" i="33"/>
  <c r="J66" i="33"/>
  <c r="J65" i="33"/>
  <c r="J64" i="33"/>
  <c r="J63" i="33"/>
  <c r="J62" i="33"/>
  <c r="J61" i="33"/>
  <c r="J60" i="33"/>
  <c r="J59" i="33"/>
  <c r="J58" i="33"/>
  <c r="J57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J42" i="33"/>
  <c r="J41" i="33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D9" i="34" l="1"/>
  <c r="I10" i="33"/>
  <c r="I9" i="33"/>
  <c r="E9" i="34"/>
  <c r="I3" i="34"/>
  <c r="F7" i="34"/>
  <c r="I7" i="34" s="1"/>
  <c r="F4" i="34"/>
  <c r="I4" i="34" s="1"/>
  <c r="F6" i="34"/>
  <c r="I6" i="34" s="1"/>
  <c r="F5" i="34"/>
  <c r="I5" i="34" s="1"/>
  <c r="J3" i="34"/>
  <c r="G7" i="34" l="1"/>
  <c r="J7" i="34" s="1"/>
  <c r="H4" i="34"/>
  <c r="H7" i="34"/>
  <c r="O18" i="33" l="1"/>
  <c r="N18" i="33"/>
  <c r="O1784" i="33"/>
  <c r="N1784" i="33"/>
  <c r="O1783" i="33"/>
  <c r="N1783" i="33"/>
  <c r="O1782" i="33"/>
  <c r="N1782" i="33"/>
  <c r="O1781" i="33"/>
  <c r="N1781" i="33"/>
  <c r="O1780" i="33"/>
  <c r="N1780" i="33"/>
  <c r="O1779" i="33"/>
  <c r="N1779" i="33"/>
  <c r="O1778" i="33"/>
  <c r="N1778" i="33"/>
  <c r="O1777" i="33"/>
  <c r="N1777" i="33"/>
  <c r="O1776" i="33"/>
  <c r="N1776" i="33"/>
  <c r="O1775" i="33"/>
  <c r="N1775" i="33"/>
  <c r="O1774" i="33"/>
  <c r="N1774" i="33"/>
  <c r="O1773" i="33"/>
  <c r="N1773" i="33"/>
  <c r="O1772" i="33"/>
  <c r="N1772" i="33"/>
  <c r="O1771" i="33"/>
  <c r="N1771" i="33"/>
  <c r="O1770" i="33"/>
  <c r="N1770" i="33"/>
  <c r="O1769" i="33"/>
  <c r="N1769" i="33"/>
  <c r="O1768" i="33"/>
  <c r="N1768" i="33"/>
  <c r="O1767" i="33"/>
  <c r="N1767" i="33"/>
  <c r="O1766" i="33"/>
  <c r="N1766" i="33"/>
  <c r="O1765" i="33"/>
  <c r="N1765" i="33"/>
  <c r="O1764" i="33"/>
  <c r="N1764" i="33"/>
  <c r="O1763" i="33"/>
  <c r="N1763" i="33"/>
  <c r="O1762" i="33"/>
  <c r="N1762" i="33"/>
  <c r="O1761" i="33"/>
  <c r="N1761" i="33"/>
  <c r="O1760" i="33"/>
  <c r="N1760" i="33"/>
  <c r="O1759" i="33"/>
  <c r="N1759" i="33"/>
  <c r="O1758" i="33"/>
  <c r="N1758" i="33"/>
  <c r="O1757" i="33"/>
  <c r="N1757" i="33"/>
  <c r="O1756" i="33"/>
  <c r="N1756" i="33"/>
  <c r="O1755" i="33"/>
  <c r="N1755" i="33"/>
  <c r="O1754" i="33"/>
  <c r="N1754" i="33"/>
  <c r="O1753" i="33"/>
  <c r="N1753" i="33"/>
  <c r="O1752" i="33"/>
  <c r="N1752" i="33"/>
  <c r="O1751" i="33"/>
  <c r="N1751" i="33"/>
  <c r="O1750" i="33"/>
  <c r="N1750" i="33"/>
  <c r="O1749" i="33"/>
  <c r="N1749" i="33"/>
  <c r="O1748" i="33"/>
  <c r="N1748" i="33"/>
  <c r="O1747" i="33"/>
  <c r="N1747" i="33"/>
  <c r="O1746" i="33"/>
  <c r="N1746" i="33"/>
  <c r="O1745" i="33"/>
  <c r="N1745" i="33"/>
  <c r="O1744" i="33"/>
  <c r="N1744" i="33"/>
  <c r="O1743" i="33"/>
  <c r="N1743" i="33"/>
  <c r="O1742" i="33"/>
  <c r="N1742" i="33"/>
  <c r="O1741" i="33"/>
  <c r="N1741" i="33"/>
  <c r="O1740" i="33"/>
  <c r="N1740" i="33"/>
  <c r="O1739" i="33"/>
  <c r="N1739" i="33"/>
  <c r="O1738" i="33"/>
  <c r="N1738" i="33"/>
  <c r="O1737" i="33"/>
  <c r="N1737" i="33"/>
  <c r="O1736" i="33"/>
  <c r="N1736" i="33"/>
  <c r="O1735" i="33"/>
  <c r="N1735" i="33"/>
  <c r="O1734" i="33"/>
  <c r="N1734" i="33"/>
  <c r="O1733" i="33"/>
  <c r="N1733" i="33"/>
  <c r="O1732" i="33"/>
  <c r="N1732" i="33"/>
  <c r="O1731" i="33"/>
  <c r="N1731" i="33"/>
  <c r="O1730" i="33"/>
  <c r="N1730" i="33"/>
  <c r="O1729" i="33"/>
  <c r="N1729" i="33"/>
  <c r="O1728" i="33"/>
  <c r="N1728" i="33"/>
  <c r="O1727" i="33"/>
  <c r="N1727" i="33"/>
  <c r="O1726" i="33"/>
  <c r="N1726" i="33"/>
  <c r="O1725" i="33"/>
  <c r="N1725" i="33"/>
  <c r="O1724" i="33"/>
  <c r="N1724" i="33"/>
  <c r="O1723" i="33"/>
  <c r="N1723" i="33"/>
  <c r="O1722" i="33"/>
  <c r="N1722" i="33"/>
  <c r="O1721" i="33"/>
  <c r="N1721" i="33"/>
  <c r="O1720" i="33"/>
  <c r="N1720" i="33"/>
  <c r="O1719" i="33"/>
  <c r="N1719" i="33"/>
  <c r="O1718" i="33"/>
  <c r="N1718" i="33"/>
  <c r="O1717" i="33"/>
  <c r="N1717" i="33"/>
  <c r="O1716" i="33"/>
  <c r="N1716" i="33"/>
  <c r="O1715" i="33"/>
  <c r="N1715" i="33"/>
  <c r="O1714" i="33"/>
  <c r="N1714" i="33"/>
  <c r="O1713" i="33"/>
  <c r="N1713" i="33"/>
  <c r="O1712" i="33"/>
  <c r="N1712" i="33"/>
  <c r="O1711" i="33"/>
  <c r="N1711" i="33"/>
  <c r="O1710" i="33"/>
  <c r="N1710" i="33"/>
  <c r="O1709" i="33"/>
  <c r="N1709" i="33"/>
  <c r="O1708" i="33"/>
  <c r="N1708" i="33"/>
  <c r="O1707" i="33"/>
  <c r="N1707" i="33"/>
  <c r="O1706" i="33"/>
  <c r="N1706" i="33"/>
  <c r="O1705" i="33"/>
  <c r="N1705" i="33"/>
  <c r="O1704" i="33"/>
  <c r="N1704" i="33"/>
  <c r="O1703" i="33"/>
  <c r="N1703" i="33"/>
  <c r="O1702" i="33"/>
  <c r="N1702" i="33"/>
  <c r="O1701" i="33"/>
  <c r="N1701" i="33"/>
  <c r="O1700" i="33"/>
  <c r="N1700" i="33"/>
  <c r="O1699" i="33"/>
  <c r="N1699" i="33"/>
  <c r="O1698" i="33"/>
  <c r="N1698" i="33"/>
  <c r="O1697" i="33"/>
  <c r="N1697" i="33"/>
  <c r="O1696" i="33"/>
  <c r="N1696" i="33"/>
  <c r="O1695" i="33"/>
  <c r="N1695" i="33"/>
  <c r="O1694" i="33"/>
  <c r="N1694" i="33"/>
  <c r="O1693" i="33"/>
  <c r="N1693" i="33"/>
  <c r="O1692" i="33"/>
  <c r="N1692" i="33"/>
  <c r="O1691" i="33"/>
  <c r="N1691" i="33"/>
  <c r="O1690" i="33"/>
  <c r="N1690" i="33"/>
  <c r="O1689" i="33"/>
  <c r="N1689" i="33"/>
  <c r="O1688" i="33"/>
  <c r="N1688" i="33"/>
  <c r="O1687" i="33"/>
  <c r="N1687" i="33"/>
  <c r="O1686" i="33"/>
  <c r="N1686" i="33"/>
  <c r="O1685" i="33"/>
  <c r="N1685" i="33"/>
  <c r="O1684" i="33"/>
  <c r="N1684" i="33"/>
  <c r="O1683" i="33"/>
  <c r="N1683" i="33"/>
  <c r="O1682" i="33"/>
  <c r="N1682" i="33"/>
  <c r="O1681" i="33"/>
  <c r="N1681" i="33"/>
  <c r="O1680" i="33"/>
  <c r="N1680" i="33"/>
  <c r="O1679" i="33"/>
  <c r="N1679" i="33"/>
  <c r="O1678" i="33"/>
  <c r="N1678" i="33"/>
  <c r="O1677" i="33"/>
  <c r="N1677" i="33"/>
  <c r="O1676" i="33"/>
  <c r="N1676" i="33"/>
  <c r="O1675" i="33"/>
  <c r="N1675" i="33"/>
  <c r="O1674" i="33"/>
  <c r="N1674" i="33"/>
  <c r="O1673" i="33"/>
  <c r="N1673" i="33"/>
  <c r="O1672" i="33"/>
  <c r="N1672" i="33"/>
  <c r="O1671" i="33"/>
  <c r="N1671" i="33"/>
  <c r="O1670" i="33"/>
  <c r="N1670" i="33"/>
  <c r="O1669" i="33"/>
  <c r="N1669" i="33"/>
  <c r="O1668" i="33"/>
  <c r="N1668" i="33"/>
  <c r="O1667" i="33"/>
  <c r="N1667" i="33"/>
  <c r="O1666" i="33"/>
  <c r="N1666" i="33"/>
  <c r="O1665" i="33"/>
  <c r="N1665" i="33"/>
  <c r="O1664" i="33"/>
  <c r="N1664" i="33"/>
  <c r="O1663" i="33"/>
  <c r="N1663" i="33"/>
  <c r="O1662" i="33"/>
  <c r="N1662" i="33"/>
  <c r="O1661" i="33"/>
  <c r="N1661" i="33"/>
  <c r="O1660" i="33"/>
  <c r="N1660" i="33"/>
  <c r="O1659" i="33"/>
  <c r="N1659" i="33"/>
  <c r="O1658" i="33"/>
  <c r="N1658" i="33"/>
  <c r="O1657" i="33"/>
  <c r="N1657" i="33"/>
  <c r="O1656" i="33"/>
  <c r="N1656" i="33"/>
  <c r="O1655" i="33"/>
  <c r="N1655" i="33"/>
  <c r="O1654" i="33"/>
  <c r="N1654" i="33"/>
  <c r="O1653" i="33"/>
  <c r="N1653" i="33"/>
  <c r="O1652" i="33"/>
  <c r="N1652" i="33"/>
  <c r="O1651" i="33"/>
  <c r="N1651" i="33"/>
  <c r="O1650" i="33"/>
  <c r="N1650" i="33"/>
  <c r="O1649" i="33"/>
  <c r="N1649" i="33"/>
  <c r="O1648" i="33"/>
  <c r="N1648" i="33"/>
  <c r="O1647" i="33"/>
  <c r="N1647" i="33"/>
  <c r="O1646" i="33"/>
  <c r="N1646" i="33"/>
  <c r="O1645" i="33"/>
  <c r="N1645" i="33"/>
  <c r="O1644" i="33"/>
  <c r="N1644" i="33"/>
  <c r="O1643" i="33"/>
  <c r="N1643" i="33"/>
  <c r="O1642" i="33"/>
  <c r="N1642" i="33"/>
  <c r="O1641" i="33"/>
  <c r="N1641" i="33"/>
  <c r="O1640" i="33"/>
  <c r="N1640" i="33"/>
  <c r="O1639" i="33"/>
  <c r="N1639" i="33"/>
  <c r="O1638" i="33"/>
  <c r="N1638" i="33"/>
  <c r="O1637" i="33"/>
  <c r="N1637" i="33"/>
  <c r="O1636" i="33"/>
  <c r="N1636" i="33"/>
  <c r="O1635" i="33"/>
  <c r="N1635" i="33"/>
  <c r="O1634" i="33"/>
  <c r="N1634" i="33"/>
  <c r="O1633" i="33"/>
  <c r="N1633" i="33"/>
  <c r="O1632" i="33"/>
  <c r="N1632" i="33"/>
  <c r="O1631" i="33"/>
  <c r="N1631" i="33"/>
  <c r="O1630" i="33"/>
  <c r="N1630" i="33"/>
  <c r="O1629" i="33"/>
  <c r="N1629" i="33"/>
  <c r="O1628" i="33"/>
  <c r="N1628" i="33"/>
  <c r="O1627" i="33"/>
  <c r="N1627" i="33"/>
  <c r="O1626" i="33"/>
  <c r="N1626" i="33"/>
  <c r="O1625" i="33"/>
  <c r="N1625" i="33"/>
  <c r="O1624" i="33"/>
  <c r="N1624" i="33"/>
  <c r="O1623" i="33"/>
  <c r="N1623" i="33"/>
  <c r="O1622" i="33"/>
  <c r="N1622" i="33"/>
  <c r="O1621" i="33"/>
  <c r="N1621" i="33"/>
  <c r="O1620" i="33"/>
  <c r="N1620" i="33"/>
  <c r="O1619" i="33"/>
  <c r="N1619" i="33"/>
  <c r="O1618" i="33"/>
  <c r="N1618" i="33"/>
  <c r="O1617" i="33"/>
  <c r="N1617" i="33"/>
  <c r="O1616" i="33"/>
  <c r="N1616" i="33"/>
  <c r="O1615" i="33"/>
  <c r="N1615" i="33"/>
  <c r="O1614" i="33"/>
  <c r="N1614" i="33"/>
  <c r="O1613" i="33"/>
  <c r="N1613" i="33"/>
  <c r="O1612" i="33"/>
  <c r="N1612" i="33"/>
  <c r="O1611" i="33"/>
  <c r="N1611" i="33"/>
  <c r="O1610" i="33"/>
  <c r="N1610" i="33"/>
  <c r="O1609" i="33"/>
  <c r="N1609" i="33"/>
  <c r="O1608" i="33"/>
  <c r="N1608" i="33"/>
  <c r="O1607" i="33"/>
  <c r="N1607" i="33"/>
  <c r="O1606" i="33"/>
  <c r="N1606" i="33"/>
  <c r="O1605" i="33"/>
  <c r="N1605" i="33"/>
  <c r="O1604" i="33"/>
  <c r="N1604" i="33"/>
  <c r="O1603" i="33"/>
  <c r="N1603" i="33"/>
  <c r="O1602" i="33"/>
  <c r="N1602" i="33"/>
  <c r="O1601" i="33"/>
  <c r="N1601" i="33"/>
  <c r="O1600" i="33"/>
  <c r="N1600" i="33"/>
  <c r="O1599" i="33"/>
  <c r="N1599" i="33"/>
  <c r="O1598" i="33"/>
  <c r="N1598" i="33"/>
  <c r="O1597" i="33"/>
  <c r="N1597" i="33"/>
  <c r="O1596" i="33"/>
  <c r="N1596" i="33"/>
  <c r="O1595" i="33"/>
  <c r="N1595" i="33"/>
  <c r="O1594" i="33"/>
  <c r="N1594" i="33"/>
  <c r="O1593" i="33"/>
  <c r="N1593" i="33"/>
  <c r="O1592" i="33"/>
  <c r="N1592" i="33"/>
  <c r="O1591" i="33"/>
  <c r="N1591" i="33"/>
  <c r="O1590" i="33"/>
  <c r="P1590" i="33" s="1"/>
  <c r="R1590" i="33" s="1"/>
  <c r="S1590" i="33" s="1"/>
  <c r="T1590" i="33" s="1"/>
  <c r="N1590" i="33"/>
  <c r="O1589" i="33"/>
  <c r="N1589" i="33"/>
  <c r="O1588" i="33"/>
  <c r="N1588" i="33"/>
  <c r="O1587" i="33"/>
  <c r="N1587" i="33"/>
  <c r="O1586" i="33"/>
  <c r="P1586" i="33" s="1"/>
  <c r="R1586" i="33" s="1"/>
  <c r="S1586" i="33" s="1"/>
  <c r="T1586" i="33" s="1"/>
  <c r="N1586" i="33"/>
  <c r="O1585" i="33"/>
  <c r="N1585" i="33"/>
  <c r="O1584" i="33"/>
  <c r="N1584" i="33"/>
  <c r="O1583" i="33"/>
  <c r="N1583" i="33"/>
  <c r="O1582" i="33"/>
  <c r="P1582" i="33" s="1"/>
  <c r="R1582" i="33" s="1"/>
  <c r="S1582" i="33" s="1"/>
  <c r="T1582" i="33" s="1"/>
  <c r="N1582" i="33"/>
  <c r="O1581" i="33"/>
  <c r="N1581" i="33"/>
  <c r="O1580" i="33"/>
  <c r="N1580" i="33"/>
  <c r="O1579" i="33"/>
  <c r="N1579" i="33"/>
  <c r="O1578" i="33"/>
  <c r="P1578" i="33" s="1"/>
  <c r="R1578" i="33" s="1"/>
  <c r="S1578" i="33" s="1"/>
  <c r="T1578" i="33" s="1"/>
  <c r="N1578" i="33"/>
  <c r="O1577" i="33"/>
  <c r="N1577" i="33"/>
  <c r="O1576" i="33"/>
  <c r="N1576" i="33"/>
  <c r="O1575" i="33"/>
  <c r="N1575" i="33"/>
  <c r="O1574" i="33"/>
  <c r="P1574" i="33" s="1"/>
  <c r="R1574" i="33" s="1"/>
  <c r="S1574" i="33" s="1"/>
  <c r="T1574" i="33" s="1"/>
  <c r="N1574" i="33"/>
  <c r="O1573" i="33"/>
  <c r="N1573" i="33"/>
  <c r="O1572" i="33"/>
  <c r="N1572" i="33"/>
  <c r="O1571" i="33"/>
  <c r="N1571" i="33"/>
  <c r="O1570" i="33"/>
  <c r="P1570" i="33" s="1"/>
  <c r="R1570" i="33" s="1"/>
  <c r="S1570" i="33" s="1"/>
  <c r="T1570" i="33" s="1"/>
  <c r="N1570" i="33"/>
  <c r="O1569" i="33"/>
  <c r="N1569" i="33"/>
  <c r="O1568" i="33"/>
  <c r="N1568" i="33"/>
  <c r="O1567" i="33"/>
  <c r="N1567" i="33"/>
  <c r="O1566" i="33"/>
  <c r="P1566" i="33" s="1"/>
  <c r="R1566" i="33" s="1"/>
  <c r="S1566" i="33" s="1"/>
  <c r="T1566" i="33" s="1"/>
  <c r="N1566" i="33"/>
  <c r="O1565" i="33"/>
  <c r="N1565" i="33"/>
  <c r="O1564" i="33"/>
  <c r="N1564" i="33"/>
  <c r="O1563" i="33"/>
  <c r="N1563" i="33"/>
  <c r="O1562" i="33"/>
  <c r="P1562" i="33" s="1"/>
  <c r="R1562" i="33" s="1"/>
  <c r="S1562" i="33" s="1"/>
  <c r="T1562" i="33" s="1"/>
  <c r="N1562" i="33"/>
  <c r="O1561" i="33"/>
  <c r="N1561" i="33"/>
  <c r="O1560" i="33"/>
  <c r="N1560" i="33"/>
  <c r="O1559" i="33"/>
  <c r="N1559" i="33"/>
  <c r="O1558" i="33"/>
  <c r="P1558" i="33" s="1"/>
  <c r="R1558" i="33" s="1"/>
  <c r="S1558" i="33" s="1"/>
  <c r="T1558" i="33" s="1"/>
  <c r="N1558" i="33"/>
  <c r="O1557" i="33"/>
  <c r="N1557" i="33"/>
  <c r="O1556" i="33"/>
  <c r="N1556" i="33"/>
  <c r="O1555" i="33"/>
  <c r="N1555" i="33"/>
  <c r="O1554" i="33"/>
  <c r="P1554" i="33" s="1"/>
  <c r="R1554" i="33" s="1"/>
  <c r="N1554" i="33"/>
  <c r="O1553" i="33"/>
  <c r="N1553" i="33"/>
  <c r="O1552" i="33"/>
  <c r="N1552" i="33"/>
  <c r="O1551" i="33"/>
  <c r="N1551" i="33"/>
  <c r="O1550" i="33"/>
  <c r="P1550" i="33" s="1"/>
  <c r="R1550" i="33" s="1"/>
  <c r="N1550" i="33"/>
  <c r="O1549" i="33"/>
  <c r="N1549" i="33"/>
  <c r="O1548" i="33"/>
  <c r="N1548" i="33"/>
  <c r="O1547" i="33"/>
  <c r="N1547" i="33"/>
  <c r="O1546" i="33"/>
  <c r="P1546" i="33" s="1"/>
  <c r="R1546" i="33" s="1"/>
  <c r="N1546" i="33"/>
  <c r="O1545" i="33"/>
  <c r="N1545" i="33"/>
  <c r="O1544" i="33"/>
  <c r="N1544" i="33"/>
  <c r="O1543" i="33"/>
  <c r="N1543" i="33"/>
  <c r="O1542" i="33"/>
  <c r="P1542" i="33" s="1"/>
  <c r="R1542" i="33" s="1"/>
  <c r="N1542" i="33"/>
  <c r="O1541" i="33"/>
  <c r="N1541" i="33"/>
  <c r="O1540" i="33"/>
  <c r="N1540" i="33"/>
  <c r="O1539" i="33"/>
  <c r="N1539" i="33"/>
  <c r="O1538" i="33"/>
  <c r="P1538" i="33" s="1"/>
  <c r="R1538" i="33" s="1"/>
  <c r="N1538" i="33"/>
  <c r="O1537" i="33"/>
  <c r="N1537" i="33"/>
  <c r="O1536" i="33"/>
  <c r="N1536" i="33"/>
  <c r="O1535" i="33"/>
  <c r="N1535" i="33"/>
  <c r="O1534" i="33"/>
  <c r="P1534" i="33" s="1"/>
  <c r="R1534" i="33" s="1"/>
  <c r="N1534" i="33"/>
  <c r="O1533" i="33"/>
  <c r="N1533" i="33"/>
  <c r="O1532" i="33"/>
  <c r="N1532" i="33"/>
  <c r="O1531" i="33"/>
  <c r="N1531" i="33"/>
  <c r="O1530" i="33"/>
  <c r="P1530" i="33" s="1"/>
  <c r="R1530" i="33" s="1"/>
  <c r="N1530" i="33"/>
  <c r="O1529" i="33"/>
  <c r="N1529" i="33"/>
  <c r="O1528" i="33"/>
  <c r="N1528" i="33"/>
  <c r="O1527" i="33"/>
  <c r="N1527" i="33"/>
  <c r="O1526" i="33"/>
  <c r="P1526" i="33" s="1"/>
  <c r="R1526" i="33" s="1"/>
  <c r="N1526" i="33"/>
  <c r="O1525" i="33"/>
  <c r="N1525" i="33"/>
  <c r="O1524" i="33"/>
  <c r="N1524" i="33"/>
  <c r="O1523" i="33"/>
  <c r="N1523" i="33"/>
  <c r="O1522" i="33"/>
  <c r="P1522" i="33" s="1"/>
  <c r="R1522" i="33" s="1"/>
  <c r="N1522" i="33"/>
  <c r="O1521" i="33"/>
  <c r="N1521" i="33"/>
  <c r="O1520" i="33"/>
  <c r="N1520" i="33"/>
  <c r="O1519" i="33"/>
  <c r="N1519" i="33"/>
  <c r="O1518" i="33"/>
  <c r="P1518" i="33" s="1"/>
  <c r="R1518" i="33" s="1"/>
  <c r="N1518" i="33"/>
  <c r="O1517" i="33"/>
  <c r="N1517" i="33"/>
  <c r="O1516" i="33"/>
  <c r="N1516" i="33"/>
  <c r="O1515" i="33"/>
  <c r="N1515" i="33"/>
  <c r="O1514" i="33"/>
  <c r="P1514" i="33" s="1"/>
  <c r="R1514" i="33" s="1"/>
  <c r="N1514" i="33"/>
  <c r="O1513" i="33"/>
  <c r="N1513" i="33"/>
  <c r="O1512" i="33"/>
  <c r="N1512" i="33"/>
  <c r="O1511" i="33"/>
  <c r="N1511" i="33"/>
  <c r="O1510" i="33"/>
  <c r="P1510" i="33" s="1"/>
  <c r="R1510" i="33" s="1"/>
  <c r="N1510" i="33"/>
  <c r="O1509" i="33"/>
  <c r="N1509" i="33"/>
  <c r="O1508" i="33"/>
  <c r="N1508" i="33"/>
  <c r="O1507" i="33"/>
  <c r="N1507" i="33"/>
  <c r="O1506" i="33"/>
  <c r="P1506" i="33" s="1"/>
  <c r="R1506" i="33" s="1"/>
  <c r="N1506" i="33"/>
  <c r="O1505" i="33"/>
  <c r="N1505" i="33"/>
  <c r="O1504" i="33"/>
  <c r="N1504" i="33"/>
  <c r="O1503" i="33"/>
  <c r="N1503" i="33"/>
  <c r="O1502" i="33"/>
  <c r="P1502" i="33" s="1"/>
  <c r="R1502" i="33" s="1"/>
  <c r="N1502" i="33"/>
  <c r="O1501" i="33"/>
  <c r="N1501" i="33"/>
  <c r="O1500" i="33"/>
  <c r="N1500" i="33"/>
  <c r="O1499" i="33"/>
  <c r="N1499" i="33"/>
  <c r="O1498" i="33"/>
  <c r="P1498" i="33" s="1"/>
  <c r="R1498" i="33" s="1"/>
  <c r="N1498" i="33"/>
  <c r="O1497" i="33"/>
  <c r="N1497" i="33"/>
  <c r="O1496" i="33"/>
  <c r="N1496" i="33"/>
  <c r="O1495" i="33"/>
  <c r="N1495" i="33"/>
  <c r="O1494" i="33"/>
  <c r="P1494" i="33" s="1"/>
  <c r="R1494" i="33" s="1"/>
  <c r="N1494" i="33"/>
  <c r="O1493" i="33"/>
  <c r="N1493" i="33"/>
  <c r="O1492" i="33"/>
  <c r="N1492" i="33"/>
  <c r="O1491" i="33"/>
  <c r="N1491" i="33"/>
  <c r="O1490" i="33"/>
  <c r="P1490" i="33" s="1"/>
  <c r="R1490" i="33" s="1"/>
  <c r="N1490" i="33"/>
  <c r="O1489" i="33"/>
  <c r="N1489" i="33"/>
  <c r="O1488" i="33"/>
  <c r="N1488" i="33"/>
  <c r="O1487" i="33"/>
  <c r="N1487" i="33"/>
  <c r="O1486" i="33"/>
  <c r="P1486" i="33" s="1"/>
  <c r="R1486" i="33" s="1"/>
  <c r="N1486" i="33"/>
  <c r="O1485" i="33"/>
  <c r="N1485" i="33"/>
  <c r="O1484" i="33"/>
  <c r="N1484" i="33"/>
  <c r="O1483" i="33"/>
  <c r="N1483" i="33"/>
  <c r="O1482" i="33"/>
  <c r="P1482" i="33" s="1"/>
  <c r="R1482" i="33" s="1"/>
  <c r="N1482" i="33"/>
  <c r="O1481" i="33"/>
  <c r="N1481" i="33"/>
  <c r="O1480" i="33"/>
  <c r="N1480" i="33"/>
  <c r="O1479" i="33"/>
  <c r="N1479" i="33"/>
  <c r="O1478" i="33"/>
  <c r="P1478" i="33" s="1"/>
  <c r="R1478" i="33" s="1"/>
  <c r="N1478" i="33"/>
  <c r="O1477" i="33"/>
  <c r="N1477" i="33"/>
  <c r="O1476" i="33"/>
  <c r="N1476" i="33"/>
  <c r="O1475" i="33"/>
  <c r="N1475" i="33"/>
  <c r="O1474" i="33"/>
  <c r="P1474" i="33" s="1"/>
  <c r="R1474" i="33" s="1"/>
  <c r="N1474" i="33"/>
  <c r="O1473" i="33"/>
  <c r="N1473" i="33"/>
  <c r="O1472" i="33"/>
  <c r="N1472" i="33"/>
  <c r="O1471" i="33"/>
  <c r="N1471" i="33"/>
  <c r="O1470" i="33"/>
  <c r="P1470" i="33" s="1"/>
  <c r="R1470" i="33" s="1"/>
  <c r="N1470" i="33"/>
  <c r="O1469" i="33"/>
  <c r="N1469" i="33"/>
  <c r="O1468" i="33"/>
  <c r="N1468" i="33"/>
  <c r="O1467" i="33"/>
  <c r="N1467" i="33"/>
  <c r="O1466" i="33"/>
  <c r="P1466" i="33" s="1"/>
  <c r="R1466" i="33" s="1"/>
  <c r="N1466" i="33"/>
  <c r="O1465" i="33"/>
  <c r="N1465" i="33"/>
  <c r="O1464" i="33"/>
  <c r="N1464" i="33"/>
  <c r="O1463" i="33"/>
  <c r="N1463" i="33"/>
  <c r="O1462" i="33"/>
  <c r="P1462" i="33" s="1"/>
  <c r="R1462" i="33" s="1"/>
  <c r="N1462" i="33"/>
  <c r="O1461" i="33"/>
  <c r="N1461" i="33"/>
  <c r="O1460" i="33"/>
  <c r="N1460" i="33"/>
  <c r="O1459" i="33"/>
  <c r="N1459" i="33"/>
  <c r="O1458" i="33"/>
  <c r="P1458" i="33" s="1"/>
  <c r="R1458" i="33" s="1"/>
  <c r="N1458" i="33"/>
  <c r="O1457" i="33"/>
  <c r="N1457" i="33"/>
  <c r="O1456" i="33"/>
  <c r="N1456" i="33"/>
  <c r="O1455" i="33"/>
  <c r="N1455" i="33"/>
  <c r="O1454" i="33"/>
  <c r="P1454" i="33" s="1"/>
  <c r="R1454" i="33" s="1"/>
  <c r="N1454" i="33"/>
  <c r="O1453" i="33"/>
  <c r="N1453" i="33"/>
  <c r="O1452" i="33"/>
  <c r="N1452" i="33"/>
  <c r="O1451" i="33"/>
  <c r="N1451" i="33"/>
  <c r="O1450" i="33"/>
  <c r="P1450" i="33" s="1"/>
  <c r="R1450" i="33" s="1"/>
  <c r="N1450" i="33"/>
  <c r="O1449" i="33"/>
  <c r="N1449" i="33"/>
  <c r="O1448" i="33"/>
  <c r="N1448" i="33"/>
  <c r="O1447" i="33"/>
  <c r="N1447" i="33"/>
  <c r="O1446" i="33"/>
  <c r="P1446" i="33" s="1"/>
  <c r="R1446" i="33" s="1"/>
  <c r="N1446" i="33"/>
  <c r="O1445" i="33"/>
  <c r="N1445" i="33"/>
  <c r="O1444" i="33"/>
  <c r="N1444" i="33"/>
  <c r="O1443" i="33"/>
  <c r="N1443" i="33"/>
  <c r="O1442" i="33"/>
  <c r="P1442" i="33" s="1"/>
  <c r="R1442" i="33" s="1"/>
  <c r="N1442" i="33"/>
  <c r="O1441" i="33"/>
  <c r="N1441" i="33"/>
  <c r="O1440" i="33"/>
  <c r="N1440" i="33"/>
  <c r="O1439" i="33"/>
  <c r="N1439" i="33"/>
  <c r="O1438" i="33"/>
  <c r="P1438" i="33" s="1"/>
  <c r="R1438" i="33" s="1"/>
  <c r="N1438" i="33"/>
  <c r="O1437" i="33"/>
  <c r="N1437" i="33"/>
  <c r="O1436" i="33"/>
  <c r="N1436" i="33"/>
  <c r="O1435" i="33"/>
  <c r="N1435" i="33"/>
  <c r="O1434" i="33"/>
  <c r="P1434" i="33" s="1"/>
  <c r="R1434" i="33" s="1"/>
  <c r="N1434" i="33"/>
  <c r="O1433" i="33"/>
  <c r="N1433" i="33"/>
  <c r="O1432" i="33"/>
  <c r="N1432" i="33"/>
  <c r="O1431" i="33"/>
  <c r="N1431" i="33"/>
  <c r="O1430" i="33"/>
  <c r="P1430" i="33" s="1"/>
  <c r="R1430" i="33" s="1"/>
  <c r="N1430" i="33"/>
  <c r="O1429" i="33"/>
  <c r="N1429" i="33"/>
  <c r="O1428" i="33"/>
  <c r="N1428" i="33"/>
  <c r="O1427" i="33"/>
  <c r="N1427" i="33"/>
  <c r="O1426" i="33"/>
  <c r="P1426" i="33" s="1"/>
  <c r="R1426" i="33" s="1"/>
  <c r="N1426" i="33"/>
  <c r="O1425" i="33"/>
  <c r="N1425" i="33"/>
  <c r="O1424" i="33"/>
  <c r="N1424" i="33"/>
  <c r="O1423" i="33"/>
  <c r="N1423" i="33"/>
  <c r="O1422" i="33"/>
  <c r="P1422" i="33" s="1"/>
  <c r="R1422" i="33" s="1"/>
  <c r="N1422" i="33"/>
  <c r="O1421" i="33"/>
  <c r="N1421" i="33"/>
  <c r="O1420" i="33"/>
  <c r="N1420" i="33"/>
  <c r="O1419" i="33"/>
  <c r="N1419" i="33"/>
  <c r="O1418" i="33"/>
  <c r="P1418" i="33" s="1"/>
  <c r="R1418" i="33" s="1"/>
  <c r="N1418" i="33"/>
  <c r="O1417" i="33"/>
  <c r="N1417" i="33"/>
  <c r="O1416" i="33"/>
  <c r="N1416" i="33"/>
  <c r="O1415" i="33"/>
  <c r="N1415" i="33"/>
  <c r="O1414" i="33"/>
  <c r="P1414" i="33" s="1"/>
  <c r="R1414" i="33" s="1"/>
  <c r="N1414" i="33"/>
  <c r="O1413" i="33"/>
  <c r="N1413" i="33"/>
  <c r="O1412" i="33"/>
  <c r="N1412" i="33"/>
  <c r="O1411" i="33"/>
  <c r="N1411" i="33"/>
  <c r="O1410" i="33"/>
  <c r="P1410" i="33" s="1"/>
  <c r="R1410" i="33" s="1"/>
  <c r="N1410" i="33"/>
  <c r="O1409" i="33"/>
  <c r="N1409" i="33"/>
  <c r="O1408" i="33"/>
  <c r="N1408" i="33"/>
  <c r="O1407" i="33"/>
  <c r="N1407" i="33"/>
  <c r="O1406" i="33"/>
  <c r="P1406" i="33" s="1"/>
  <c r="R1406" i="33" s="1"/>
  <c r="N1406" i="33"/>
  <c r="O1405" i="33"/>
  <c r="N1405" i="33"/>
  <c r="O1404" i="33"/>
  <c r="N1404" i="33"/>
  <c r="O1403" i="33"/>
  <c r="N1403" i="33"/>
  <c r="O1402" i="33"/>
  <c r="P1402" i="33" s="1"/>
  <c r="R1402" i="33" s="1"/>
  <c r="N1402" i="33"/>
  <c r="O1401" i="33"/>
  <c r="N1401" i="33"/>
  <c r="O1400" i="33"/>
  <c r="N1400" i="33"/>
  <c r="O1399" i="33"/>
  <c r="N1399" i="33"/>
  <c r="O1398" i="33"/>
  <c r="P1398" i="33" s="1"/>
  <c r="R1398" i="33" s="1"/>
  <c r="N1398" i="33"/>
  <c r="O1397" i="33"/>
  <c r="N1397" i="33"/>
  <c r="O1396" i="33"/>
  <c r="N1396" i="33"/>
  <c r="O1395" i="33"/>
  <c r="N1395" i="33"/>
  <c r="O1394" i="33"/>
  <c r="P1394" i="33" s="1"/>
  <c r="R1394" i="33" s="1"/>
  <c r="N1394" i="33"/>
  <c r="O1393" i="33"/>
  <c r="N1393" i="33"/>
  <c r="O1392" i="33"/>
  <c r="N1392" i="33"/>
  <c r="O1391" i="33"/>
  <c r="N1391" i="33"/>
  <c r="O1390" i="33"/>
  <c r="P1390" i="33" s="1"/>
  <c r="R1390" i="33" s="1"/>
  <c r="N1390" i="33"/>
  <c r="O1389" i="33"/>
  <c r="N1389" i="33"/>
  <c r="O1388" i="33"/>
  <c r="N1388" i="33"/>
  <c r="O1387" i="33"/>
  <c r="N1387" i="33"/>
  <c r="O1386" i="33"/>
  <c r="P1386" i="33" s="1"/>
  <c r="R1386" i="33" s="1"/>
  <c r="N1386" i="33"/>
  <c r="O1385" i="33"/>
  <c r="N1385" i="33"/>
  <c r="O1384" i="33"/>
  <c r="N1384" i="33"/>
  <c r="O1383" i="33"/>
  <c r="N1383" i="33"/>
  <c r="O1382" i="33"/>
  <c r="P1382" i="33" s="1"/>
  <c r="R1382" i="33" s="1"/>
  <c r="N1382" i="33"/>
  <c r="O1381" i="33"/>
  <c r="N1381" i="33"/>
  <c r="O1380" i="33"/>
  <c r="N1380" i="33"/>
  <c r="O1379" i="33"/>
  <c r="N1379" i="33"/>
  <c r="O1378" i="33"/>
  <c r="P1378" i="33" s="1"/>
  <c r="R1378" i="33" s="1"/>
  <c r="N1378" i="33"/>
  <c r="O1377" i="33"/>
  <c r="N1377" i="33"/>
  <c r="O1376" i="33"/>
  <c r="N1376" i="33"/>
  <c r="O1375" i="33"/>
  <c r="N1375" i="33"/>
  <c r="O1374" i="33"/>
  <c r="P1374" i="33" s="1"/>
  <c r="R1374" i="33" s="1"/>
  <c r="N1374" i="33"/>
  <c r="O1373" i="33"/>
  <c r="N1373" i="33"/>
  <c r="O1372" i="33"/>
  <c r="N1372" i="33"/>
  <c r="O1371" i="33"/>
  <c r="N1371" i="33"/>
  <c r="O1370" i="33"/>
  <c r="P1370" i="33" s="1"/>
  <c r="R1370" i="33" s="1"/>
  <c r="N1370" i="33"/>
  <c r="O1369" i="33"/>
  <c r="N1369" i="33"/>
  <c r="O1368" i="33"/>
  <c r="N1368" i="33"/>
  <c r="O1367" i="33"/>
  <c r="N1367" i="33"/>
  <c r="O1366" i="33"/>
  <c r="P1366" i="33" s="1"/>
  <c r="R1366" i="33" s="1"/>
  <c r="N1366" i="33"/>
  <c r="O1365" i="33"/>
  <c r="N1365" i="33"/>
  <c r="O1364" i="33"/>
  <c r="N1364" i="33"/>
  <c r="O1363" i="33"/>
  <c r="N1363" i="33"/>
  <c r="O1362" i="33"/>
  <c r="P1362" i="33" s="1"/>
  <c r="R1362" i="33" s="1"/>
  <c r="N1362" i="33"/>
  <c r="O1361" i="33"/>
  <c r="N1361" i="33"/>
  <c r="O1360" i="33"/>
  <c r="N1360" i="33"/>
  <c r="O1359" i="33"/>
  <c r="N1359" i="33"/>
  <c r="O1358" i="33"/>
  <c r="P1358" i="33" s="1"/>
  <c r="R1358" i="33" s="1"/>
  <c r="N1358" i="33"/>
  <c r="O1357" i="33"/>
  <c r="N1357" i="33"/>
  <c r="O1356" i="33"/>
  <c r="N1356" i="33"/>
  <c r="O1355" i="33"/>
  <c r="N1355" i="33"/>
  <c r="O1354" i="33"/>
  <c r="P1354" i="33" s="1"/>
  <c r="R1354" i="33" s="1"/>
  <c r="N1354" i="33"/>
  <c r="O1353" i="33"/>
  <c r="N1353" i="33"/>
  <c r="O1352" i="33"/>
  <c r="N1352" i="33"/>
  <c r="O1351" i="33"/>
  <c r="N1351" i="33"/>
  <c r="O1350" i="33"/>
  <c r="P1350" i="33" s="1"/>
  <c r="R1350" i="33" s="1"/>
  <c r="N1350" i="33"/>
  <c r="O1349" i="33"/>
  <c r="N1349" i="33"/>
  <c r="O1348" i="33"/>
  <c r="N1348" i="33"/>
  <c r="O1347" i="33"/>
  <c r="N1347" i="33"/>
  <c r="O1346" i="33"/>
  <c r="P1346" i="33" s="1"/>
  <c r="R1346" i="33" s="1"/>
  <c r="N1346" i="33"/>
  <c r="O1345" i="33"/>
  <c r="N1345" i="33"/>
  <c r="O1344" i="33"/>
  <c r="N1344" i="33"/>
  <c r="O1343" i="33"/>
  <c r="N1343" i="33"/>
  <c r="O1342" i="33"/>
  <c r="P1342" i="33" s="1"/>
  <c r="R1342" i="33" s="1"/>
  <c r="N1342" i="33"/>
  <c r="O1341" i="33"/>
  <c r="N1341" i="33"/>
  <c r="O1340" i="33"/>
  <c r="N1340" i="33"/>
  <c r="O1339" i="33"/>
  <c r="N1339" i="33"/>
  <c r="O1338" i="33"/>
  <c r="P1338" i="33" s="1"/>
  <c r="R1338" i="33" s="1"/>
  <c r="N1338" i="33"/>
  <c r="O1337" i="33"/>
  <c r="N1337" i="33"/>
  <c r="O1336" i="33"/>
  <c r="N1336" i="33"/>
  <c r="O1335" i="33"/>
  <c r="N1335" i="33"/>
  <c r="O1334" i="33"/>
  <c r="P1334" i="33" s="1"/>
  <c r="R1334" i="33" s="1"/>
  <c r="N1334" i="33"/>
  <c r="O1333" i="33"/>
  <c r="N1333" i="33"/>
  <c r="O1332" i="33"/>
  <c r="N1332" i="33"/>
  <c r="O1331" i="33"/>
  <c r="N1331" i="33"/>
  <c r="O1330" i="33"/>
  <c r="P1330" i="33" s="1"/>
  <c r="R1330" i="33" s="1"/>
  <c r="N1330" i="33"/>
  <c r="O1329" i="33"/>
  <c r="N1329" i="33"/>
  <c r="O1328" i="33"/>
  <c r="N1328" i="33"/>
  <c r="O1327" i="33"/>
  <c r="N1327" i="33"/>
  <c r="O1326" i="33"/>
  <c r="P1326" i="33" s="1"/>
  <c r="R1326" i="33" s="1"/>
  <c r="N1326" i="33"/>
  <c r="O1325" i="33"/>
  <c r="N1325" i="33"/>
  <c r="O1324" i="33"/>
  <c r="N1324" i="33"/>
  <c r="O1323" i="33"/>
  <c r="N1323" i="33"/>
  <c r="O1322" i="33"/>
  <c r="P1322" i="33" s="1"/>
  <c r="R1322" i="33" s="1"/>
  <c r="N1322" i="33"/>
  <c r="O1321" i="33"/>
  <c r="N1321" i="33"/>
  <c r="O1320" i="33"/>
  <c r="N1320" i="33"/>
  <c r="O1319" i="33"/>
  <c r="N1319" i="33"/>
  <c r="O1318" i="33"/>
  <c r="P1318" i="33" s="1"/>
  <c r="R1318" i="33" s="1"/>
  <c r="N1318" i="33"/>
  <c r="O1317" i="33"/>
  <c r="N1317" i="33"/>
  <c r="O1316" i="33"/>
  <c r="N1316" i="33"/>
  <c r="O1315" i="33"/>
  <c r="N1315" i="33"/>
  <c r="O1314" i="33"/>
  <c r="P1314" i="33" s="1"/>
  <c r="R1314" i="33" s="1"/>
  <c r="N1314" i="33"/>
  <c r="O1313" i="33"/>
  <c r="N1313" i="33"/>
  <c r="O1312" i="33"/>
  <c r="N1312" i="33"/>
  <c r="O1311" i="33"/>
  <c r="N1311" i="33"/>
  <c r="O1310" i="33"/>
  <c r="P1310" i="33" s="1"/>
  <c r="R1310" i="33" s="1"/>
  <c r="N1310" i="33"/>
  <c r="O1309" i="33"/>
  <c r="N1309" i="33"/>
  <c r="O1308" i="33"/>
  <c r="N1308" i="33"/>
  <c r="O1307" i="33"/>
  <c r="N1307" i="33"/>
  <c r="O1306" i="33"/>
  <c r="P1306" i="33" s="1"/>
  <c r="R1306" i="33" s="1"/>
  <c r="N1306" i="33"/>
  <c r="O1305" i="33"/>
  <c r="N1305" i="33"/>
  <c r="O1304" i="33"/>
  <c r="N1304" i="33"/>
  <c r="O1303" i="33"/>
  <c r="N1303" i="33"/>
  <c r="O1302" i="33"/>
  <c r="P1302" i="33" s="1"/>
  <c r="R1302" i="33" s="1"/>
  <c r="N1302" i="33"/>
  <c r="O1301" i="33"/>
  <c r="N1301" i="33"/>
  <c r="O1300" i="33"/>
  <c r="N1300" i="33"/>
  <c r="O1299" i="33"/>
  <c r="N1299" i="33"/>
  <c r="O1298" i="33"/>
  <c r="P1298" i="33" s="1"/>
  <c r="R1298" i="33" s="1"/>
  <c r="N1298" i="33"/>
  <c r="O1297" i="33"/>
  <c r="N1297" i="33"/>
  <c r="O1296" i="33"/>
  <c r="N1296" i="33"/>
  <c r="O1295" i="33"/>
  <c r="N1295" i="33"/>
  <c r="O1294" i="33"/>
  <c r="P1294" i="33" s="1"/>
  <c r="R1294" i="33" s="1"/>
  <c r="N1294" i="33"/>
  <c r="O1293" i="33"/>
  <c r="N1293" i="33"/>
  <c r="O1292" i="33"/>
  <c r="N1292" i="33"/>
  <c r="O1291" i="33"/>
  <c r="N1291" i="33"/>
  <c r="O1290" i="33"/>
  <c r="P1290" i="33" s="1"/>
  <c r="R1290" i="33" s="1"/>
  <c r="N1290" i="33"/>
  <c r="O1289" i="33"/>
  <c r="N1289" i="33"/>
  <c r="O1288" i="33"/>
  <c r="N1288" i="33"/>
  <c r="O1287" i="33"/>
  <c r="N1287" i="33"/>
  <c r="O1286" i="33"/>
  <c r="P1286" i="33" s="1"/>
  <c r="R1286" i="33" s="1"/>
  <c r="N1286" i="33"/>
  <c r="O1285" i="33"/>
  <c r="N1285" i="33"/>
  <c r="O1284" i="33"/>
  <c r="N1284" i="33"/>
  <c r="O1283" i="33"/>
  <c r="N1283" i="33"/>
  <c r="O1282" i="33"/>
  <c r="P1282" i="33" s="1"/>
  <c r="R1282" i="33" s="1"/>
  <c r="N1282" i="33"/>
  <c r="O1281" i="33"/>
  <c r="N1281" i="33"/>
  <c r="O1280" i="33"/>
  <c r="N1280" i="33"/>
  <c r="O1279" i="33"/>
  <c r="N1279" i="33"/>
  <c r="O1278" i="33"/>
  <c r="P1278" i="33" s="1"/>
  <c r="R1278" i="33" s="1"/>
  <c r="N1278" i="33"/>
  <c r="O1277" i="33"/>
  <c r="N1277" i="33"/>
  <c r="O1276" i="33"/>
  <c r="N1276" i="33"/>
  <c r="O1275" i="33"/>
  <c r="N1275" i="33"/>
  <c r="O1274" i="33"/>
  <c r="P1274" i="33" s="1"/>
  <c r="R1274" i="33" s="1"/>
  <c r="N1274" i="33"/>
  <c r="O1273" i="33"/>
  <c r="N1273" i="33"/>
  <c r="O1272" i="33"/>
  <c r="N1272" i="33"/>
  <c r="O1271" i="33"/>
  <c r="N1271" i="33"/>
  <c r="O1270" i="33"/>
  <c r="P1270" i="33" s="1"/>
  <c r="R1270" i="33" s="1"/>
  <c r="N1270" i="33"/>
  <c r="O1269" i="33"/>
  <c r="N1269" i="33"/>
  <c r="O1268" i="33"/>
  <c r="N1268" i="33"/>
  <c r="O1267" i="33"/>
  <c r="N1267" i="33"/>
  <c r="O1266" i="33"/>
  <c r="P1266" i="33" s="1"/>
  <c r="R1266" i="33" s="1"/>
  <c r="N1266" i="33"/>
  <c r="O1265" i="33"/>
  <c r="N1265" i="33"/>
  <c r="O1264" i="33"/>
  <c r="N1264" i="33"/>
  <c r="O1263" i="33"/>
  <c r="N1263" i="33"/>
  <c r="O1262" i="33"/>
  <c r="P1262" i="33" s="1"/>
  <c r="R1262" i="33" s="1"/>
  <c r="N1262" i="33"/>
  <c r="O1261" i="33"/>
  <c r="N1261" i="33"/>
  <c r="O1260" i="33"/>
  <c r="N1260" i="33"/>
  <c r="O1259" i="33"/>
  <c r="N1259" i="33"/>
  <c r="O1258" i="33"/>
  <c r="P1258" i="33" s="1"/>
  <c r="R1258" i="33" s="1"/>
  <c r="N1258" i="33"/>
  <c r="O1257" i="33"/>
  <c r="N1257" i="33"/>
  <c r="O1256" i="33"/>
  <c r="N1256" i="33"/>
  <c r="O1255" i="33"/>
  <c r="N1255" i="33"/>
  <c r="O1254" i="33"/>
  <c r="P1254" i="33" s="1"/>
  <c r="R1254" i="33" s="1"/>
  <c r="N1254" i="33"/>
  <c r="O1253" i="33"/>
  <c r="N1253" i="33"/>
  <c r="O1252" i="33"/>
  <c r="N1252" i="33"/>
  <c r="O1251" i="33"/>
  <c r="N1251" i="33"/>
  <c r="O1250" i="33"/>
  <c r="P1250" i="33" s="1"/>
  <c r="R1250" i="33" s="1"/>
  <c r="N1250" i="33"/>
  <c r="O1249" i="33"/>
  <c r="N1249" i="33"/>
  <c r="O1248" i="33"/>
  <c r="N1248" i="33"/>
  <c r="O1247" i="33"/>
  <c r="N1247" i="33"/>
  <c r="O1246" i="33"/>
  <c r="P1246" i="33" s="1"/>
  <c r="R1246" i="33" s="1"/>
  <c r="N1246" i="33"/>
  <c r="O1245" i="33"/>
  <c r="N1245" i="33"/>
  <c r="O1244" i="33"/>
  <c r="N1244" i="33"/>
  <c r="O1243" i="33"/>
  <c r="N1243" i="33"/>
  <c r="O1242" i="33"/>
  <c r="P1242" i="33" s="1"/>
  <c r="R1242" i="33" s="1"/>
  <c r="N1242" i="33"/>
  <c r="O1241" i="33"/>
  <c r="N1241" i="33"/>
  <c r="O1240" i="33"/>
  <c r="N1240" i="33"/>
  <c r="O1239" i="33"/>
  <c r="N1239" i="33"/>
  <c r="O1238" i="33"/>
  <c r="P1238" i="33" s="1"/>
  <c r="R1238" i="33" s="1"/>
  <c r="N1238" i="33"/>
  <c r="O1237" i="33"/>
  <c r="N1237" i="33"/>
  <c r="O1236" i="33"/>
  <c r="N1236" i="33"/>
  <c r="O1235" i="33"/>
  <c r="N1235" i="33"/>
  <c r="O1234" i="33"/>
  <c r="P1234" i="33" s="1"/>
  <c r="R1234" i="33" s="1"/>
  <c r="N1234" i="33"/>
  <c r="O1233" i="33"/>
  <c r="N1233" i="33"/>
  <c r="O1232" i="33"/>
  <c r="N1232" i="33"/>
  <c r="O1231" i="33"/>
  <c r="N1231" i="33"/>
  <c r="O1230" i="33"/>
  <c r="P1230" i="33" s="1"/>
  <c r="R1230" i="33" s="1"/>
  <c r="N1230" i="33"/>
  <c r="O1229" i="33"/>
  <c r="N1229" i="33"/>
  <c r="O1228" i="33"/>
  <c r="N1228" i="33"/>
  <c r="O1227" i="33"/>
  <c r="N1227" i="33"/>
  <c r="O1226" i="33"/>
  <c r="P1226" i="33" s="1"/>
  <c r="R1226" i="33" s="1"/>
  <c r="N1226" i="33"/>
  <c r="O1225" i="33"/>
  <c r="N1225" i="33"/>
  <c r="O1224" i="33"/>
  <c r="N1224" i="33"/>
  <c r="O1223" i="33"/>
  <c r="N1223" i="33"/>
  <c r="O1222" i="33"/>
  <c r="P1222" i="33" s="1"/>
  <c r="R1222" i="33" s="1"/>
  <c r="N1222" i="33"/>
  <c r="O1221" i="33"/>
  <c r="N1221" i="33"/>
  <c r="O1220" i="33"/>
  <c r="N1220" i="33"/>
  <c r="O1219" i="33"/>
  <c r="N1219" i="33"/>
  <c r="O1218" i="33"/>
  <c r="P1218" i="33" s="1"/>
  <c r="R1218" i="33" s="1"/>
  <c r="N1218" i="33"/>
  <c r="O1217" i="33"/>
  <c r="N1217" i="33"/>
  <c r="O1216" i="33"/>
  <c r="N1216" i="33"/>
  <c r="O1215" i="33"/>
  <c r="N1215" i="33"/>
  <c r="O1214" i="33"/>
  <c r="P1214" i="33" s="1"/>
  <c r="R1214" i="33" s="1"/>
  <c r="N1214" i="33"/>
  <c r="O1213" i="33"/>
  <c r="N1213" i="33"/>
  <c r="O1212" i="33"/>
  <c r="N1212" i="33"/>
  <c r="O1211" i="33"/>
  <c r="N1211" i="33"/>
  <c r="O1210" i="33"/>
  <c r="P1210" i="33" s="1"/>
  <c r="R1210" i="33" s="1"/>
  <c r="N1210" i="33"/>
  <c r="O1209" i="33"/>
  <c r="N1209" i="33"/>
  <c r="O1208" i="33"/>
  <c r="N1208" i="33"/>
  <c r="O1207" i="33"/>
  <c r="N1207" i="33"/>
  <c r="O1206" i="33"/>
  <c r="P1206" i="33" s="1"/>
  <c r="R1206" i="33" s="1"/>
  <c r="N1206" i="33"/>
  <c r="O1205" i="33"/>
  <c r="N1205" i="33"/>
  <c r="O1204" i="33"/>
  <c r="N1204" i="33"/>
  <c r="O1203" i="33"/>
  <c r="N1203" i="33"/>
  <c r="O1202" i="33"/>
  <c r="P1202" i="33" s="1"/>
  <c r="R1202" i="33" s="1"/>
  <c r="N1202" i="33"/>
  <c r="O1201" i="33"/>
  <c r="N1201" i="33"/>
  <c r="O1200" i="33"/>
  <c r="N1200" i="33"/>
  <c r="O1199" i="33"/>
  <c r="N1199" i="33"/>
  <c r="O1198" i="33"/>
  <c r="P1198" i="33" s="1"/>
  <c r="R1198" i="33" s="1"/>
  <c r="N1198" i="33"/>
  <c r="O1197" i="33"/>
  <c r="N1197" i="33"/>
  <c r="O1196" i="33"/>
  <c r="N1196" i="33"/>
  <c r="O1195" i="33"/>
  <c r="N1195" i="33"/>
  <c r="O1194" i="33"/>
  <c r="P1194" i="33" s="1"/>
  <c r="R1194" i="33" s="1"/>
  <c r="N1194" i="33"/>
  <c r="O1193" i="33"/>
  <c r="N1193" i="33"/>
  <c r="O1192" i="33"/>
  <c r="N1192" i="33"/>
  <c r="O1191" i="33"/>
  <c r="N1191" i="33"/>
  <c r="O1190" i="33"/>
  <c r="P1190" i="33" s="1"/>
  <c r="R1190" i="33" s="1"/>
  <c r="N1190" i="33"/>
  <c r="O1189" i="33"/>
  <c r="N1189" i="33"/>
  <c r="O1188" i="33"/>
  <c r="N1188" i="33"/>
  <c r="O1187" i="33"/>
  <c r="N1187" i="33"/>
  <c r="O1186" i="33"/>
  <c r="P1186" i="33" s="1"/>
  <c r="R1186" i="33" s="1"/>
  <c r="N1186" i="33"/>
  <c r="O1185" i="33"/>
  <c r="N1185" i="33"/>
  <c r="O1184" i="33"/>
  <c r="N1184" i="33"/>
  <c r="O1183" i="33"/>
  <c r="N1183" i="33"/>
  <c r="O1182" i="33"/>
  <c r="P1182" i="33" s="1"/>
  <c r="R1182" i="33" s="1"/>
  <c r="N1182" i="33"/>
  <c r="O1181" i="33"/>
  <c r="N1181" i="33"/>
  <c r="O1180" i="33"/>
  <c r="N1180" i="33"/>
  <c r="O1179" i="33"/>
  <c r="N1179" i="33"/>
  <c r="O1178" i="33"/>
  <c r="P1178" i="33" s="1"/>
  <c r="R1178" i="33" s="1"/>
  <c r="N1178" i="33"/>
  <c r="O1177" i="33"/>
  <c r="N1177" i="33"/>
  <c r="O1176" i="33"/>
  <c r="N1176" i="33"/>
  <c r="O1175" i="33"/>
  <c r="N1175" i="33"/>
  <c r="O1174" i="33"/>
  <c r="P1174" i="33" s="1"/>
  <c r="R1174" i="33" s="1"/>
  <c r="N1174" i="33"/>
  <c r="O1173" i="33"/>
  <c r="N1173" i="33"/>
  <c r="O1172" i="33"/>
  <c r="N1172" i="33"/>
  <c r="O1171" i="33"/>
  <c r="N1171" i="33"/>
  <c r="O1170" i="33"/>
  <c r="P1170" i="33" s="1"/>
  <c r="R1170" i="33" s="1"/>
  <c r="N1170" i="33"/>
  <c r="O1169" i="33"/>
  <c r="N1169" i="33"/>
  <c r="O1168" i="33"/>
  <c r="N1168" i="33"/>
  <c r="O1167" i="33"/>
  <c r="N1167" i="33"/>
  <c r="O1166" i="33"/>
  <c r="P1166" i="33" s="1"/>
  <c r="R1166" i="33" s="1"/>
  <c r="N1166" i="33"/>
  <c r="O1165" i="33"/>
  <c r="N1165" i="33"/>
  <c r="O1164" i="33"/>
  <c r="N1164" i="33"/>
  <c r="O1163" i="33"/>
  <c r="N1163" i="33"/>
  <c r="O1162" i="33"/>
  <c r="P1162" i="33" s="1"/>
  <c r="R1162" i="33" s="1"/>
  <c r="N1162" i="33"/>
  <c r="O1161" i="33"/>
  <c r="N1161" i="33"/>
  <c r="O1160" i="33"/>
  <c r="N1160" i="33"/>
  <c r="O1159" i="33"/>
  <c r="N1159" i="33"/>
  <c r="O1158" i="33"/>
  <c r="P1158" i="33" s="1"/>
  <c r="R1158" i="33" s="1"/>
  <c r="N1158" i="33"/>
  <c r="O1157" i="33"/>
  <c r="N1157" i="33"/>
  <c r="O1156" i="33"/>
  <c r="N1156" i="33"/>
  <c r="O1155" i="33"/>
  <c r="N1155" i="33"/>
  <c r="O1154" i="33"/>
  <c r="P1154" i="33" s="1"/>
  <c r="R1154" i="33" s="1"/>
  <c r="N1154" i="33"/>
  <c r="O1153" i="33"/>
  <c r="N1153" i="33"/>
  <c r="O1152" i="33"/>
  <c r="N1152" i="33"/>
  <c r="O1151" i="33"/>
  <c r="N1151" i="33"/>
  <c r="O1150" i="33"/>
  <c r="P1150" i="33" s="1"/>
  <c r="R1150" i="33" s="1"/>
  <c r="N1150" i="33"/>
  <c r="O1149" i="33"/>
  <c r="N1149" i="33"/>
  <c r="O1148" i="33"/>
  <c r="N1148" i="33"/>
  <c r="O1147" i="33"/>
  <c r="N1147" i="33"/>
  <c r="O1146" i="33"/>
  <c r="P1146" i="33" s="1"/>
  <c r="R1146" i="33" s="1"/>
  <c r="N1146" i="33"/>
  <c r="O1145" i="33"/>
  <c r="N1145" i="33"/>
  <c r="O1144" i="33"/>
  <c r="N1144" i="33"/>
  <c r="O1143" i="33"/>
  <c r="N1143" i="33"/>
  <c r="O1142" i="33"/>
  <c r="P1142" i="33" s="1"/>
  <c r="R1142" i="33" s="1"/>
  <c r="N1142" i="33"/>
  <c r="O1141" i="33"/>
  <c r="N1141" i="33"/>
  <c r="O1140" i="33"/>
  <c r="N1140" i="33"/>
  <c r="O1139" i="33"/>
  <c r="N1139" i="33"/>
  <c r="O1138" i="33"/>
  <c r="P1138" i="33" s="1"/>
  <c r="R1138" i="33" s="1"/>
  <c r="N1138" i="33"/>
  <c r="O1137" i="33"/>
  <c r="N1137" i="33"/>
  <c r="O1136" i="33"/>
  <c r="N1136" i="33"/>
  <c r="O1135" i="33"/>
  <c r="N1135" i="33"/>
  <c r="O1134" i="33"/>
  <c r="P1134" i="33" s="1"/>
  <c r="R1134" i="33" s="1"/>
  <c r="N1134" i="33"/>
  <c r="O1133" i="33"/>
  <c r="N1133" i="33"/>
  <c r="O1132" i="33"/>
  <c r="N1132" i="33"/>
  <c r="O1131" i="33"/>
  <c r="N1131" i="33"/>
  <c r="O1130" i="33"/>
  <c r="P1130" i="33" s="1"/>
  <c r="R1130" i="33" s="1"/>
  <c r="N1130" i="33"/>
  <c r="O1129" i="33"/>
  <c r="N1129" i="33"/>
  <c r="O1128" i="33"/>
  <c r="N1128" i="33"/>
  <c r="O1127" i="33"/>
  <c r="N1127" i="33"/>
  <c r="O1126" i="33"/>
  <c r="P1126" i="33" s="1"/>
  <c r="R1126" i="33" s="1"/>
  <c r="N1126" i="33"/>
  <c r="O1125" i="33"/>
  <c r="N1125" i="33"/>
  <c r="O1124" i="33"/>
  <c r="N1124" i="33"/>
  <c r="O1123" i="33"/>
  <c r="N1123" i="33"/>
  <c r="O1122" i="33"/>
  <c r="P1122" i="33" s="1"/>
  <c r="R1122" i="33" s="1"/>
  <c r="N1122" i="33"/>
  <c r="O1121" i="33"/>
  <c r="N1121" i="33"/>
  <c r="O1120" i="33"/>
  <c r="N1120" i="33"/>
  <c r="O1119" i="33"/>
  <c r="N1119" i="33"/>
  <c r="O1118" i="33"/>
  <c r="P1118" i="33" s="1"/>
  <c r="R1118" i="33" s="1"/>
  <c r="N1118" i="33"/>
  <c r="O1117" i="33"/>
  <c r="N1117" i="33"/>
  <c r="O1116" i="33"/>
  <c r="N1116" i="33"/>
  <c r="O1115" i="33"/>
  <c r="N1115" i="33"/>
  <c r="O1114" i="33"/>
  <c r="P1114" i="33" s="1"/>
  <c r="R1114" i="33" s="1"/>
  <c r="N1114" i="33"/>
  <c r="O1113" i="33"/>
  <c r="N1113" i="33"/>
  <c r="O1112" i="33"/>
  <c r="N1112" i="33"/>
  <c r="O1111" i="33"/>
  <c r="N1111" i="33"/>
  <c r="O1110" i="33"/>
  <c r="P1110" i="33" s="1"/>
  <c r="R1110" i="33" s="1"/>
  <c r="N1110" i="33"/>
  <c r="O1109" i="33"/>
  <c r="N1109" i="33"/>
  <c r="O1108" i="33"/>
  <c r="N1108" i="33"/>
  <c r="O1107" i="33"/>
  <c r="N1107" i="33"/>
  <c r="O1106" i="33"/>
  <c r="P1106" i="33" s="1"/>
  <c r="R1106" i="33" s="1"/>
  <c r="N1106" i="33"/>
  <c r="O1105" i="33"/>
  <c r="N1105" i="33"/>
  <c r="O1104" i="33"/>
  <c r="N1104" i="33"/>
  <c r="O1103" i="33"/>
  <c r="N1103" i="33"/>
  <c r="O1102" i="33"/>
  <c r="P1102" i="33" s="1"/>
  <c r="R1102" i="33" s="1"/>
  <c r="N1102" i="33"/>
  <c r="O1101" i="33"/>
  <c r="N1101" i="33"/>
  <c r="O1100" i="33"/>
  <c r="N1100" i="33"/>
  <c r="O1099" i="33"/>
  <c r="N1099" i="33"/>
  <c r="O1098" i="33"/>
  <c r="P1098" i="33" s="1"/>
  <c r="R1098" i="33" s="1"/>
  <c r="N1098" i="33"/>
  <c r="O1097" i="33"/>
  <c r="N1097" i="33"/>
  <c r="O1096" i="33"/>
  <c r="N1096" i="33"/>
  <c r="O1095" i="33"/>
  <c r="N1095" i="33"/>
  <c r="O1094" i="33"/>
  <c r="P1094" i="33" s="1"/>
  <c r="R1094" i="33" s="1"/>
  <c r="N1094" i="33"/>
  <c r="O1093" i="33"/>
  <c r="N1093" i="33"/>
  <c r="O1092" i="33"/>
  <c r="N1092" i="33"/>
  <c r="O1091" i="33"/>
  <c r="N1091" i="33"/>
  <c r="O1090" i="33"/>
  <c r="P1090" i="33" s="1"/>
  <c r="R1090" i="33" s="1"/>
  <c r="N1090" i="33"/>
  <c r="O1089" i="33"/>
  <c r="N1089" i="33"/>
  <c r="O1088" i="33"/>
  <c r="N1088" i="33"/>
  <c r="O1087" i="33"/>
  <c r="N1087" i="33"/>
  <c r="O1086" i="33"/>
  <c r="P1086" i="33" s="1"/>
  <c r="R1086" i="33" s="1"/>
  <c r="N1086" i="33"/>
  <c r="O1085" i="33"/>
  <c r="N1085" i="33"/>
  <c r="O1084" i="33"/>
  <c r="N1084" i="33"/>
  <c r="O1083" i="33"/>
  <c r="N1083" i="33"/>
  <c r="O1082" i="33"/>
  <c r="P1082" i="33" s="1"/>
  <c r="R1082" i="33" s="1"/>
  <c r="N1082" i="33"/>
  <c r="O1081" i="33"/>
  <c r="N1081" i="33"/>
  <c r="O1080" i="33"/>
  <c r="N1080" i="33"/>
  <c r="O1079" i="33"/>
  <c r="N1079" i="33"/>
  <c r="O1078" i="33"/>
  <c r="P1078" i="33" s="1"/>
  <c r="R1078" i="33" s="1"/>
  <c r="N1078" i="33"/>
  <c r="O1077" i="33"/>
  <c r="N1077" i="33"/>
  <c r="O1076" i="33"/>
  <c r="N1076" i="33"/>
  <c r="O1075" i="33"/>
  <c r="N1075" i="33"/>
  <c r="O1074" i="33"/>
  <c r="P1074" i="33" s="1"/>
  <c r="R1074" i="33" s="1"/>
  <c r="N1074" i="33"/>
  <c r="O1073" i="33"/>
  <c r="N1073" i="33"/>
  <c r="O1072" i="33"/>
  <c r="N1072" i="33"/>
  <c r="O1071" i="33"/>
  <c r="N1071" i="33"/>
  <c r="O1070" i="33"/>
  <c r="P1070" i="33" s="1"/>
  <c r="R1070" i="33" s="1"/>
  <c r="N1070" i="33"/>
  <c r="O1069" i="33"/>
  <c r="N1069" i="33"/>
  <c r="O1068" i="33"/>
  <c r="N1068" i="33"/>
  <c r="O1067" i="33"/>
  <c r="N1067" i="33"/>
  <c r="O1066" i="33"/>
  <c r="P1066" i="33" s="1"/>
  <c r="R1066" i="33" s="1"/>
  <c r="N1066" i="33"/>
  <c r="O1065" i="33"/>
  <c r="N1065" i="33"/>
  <c r="O1064" i="33"/>
  <c r="N1064" i="33"/>
  <c r="O1063" i="33"/>
  <c r="N1063" i="33"/>
  <c r="O1062" i="33"/>
  <c r="P1062" i="33" s="1"/>
  <c r="R1062" i="33" s="1"/>
  <c r="N1062" i="33"/>
  <c r="O1061" i="33"/>
  <c r="N1061" i="33"/>
  <c r="O1060" i="33"/>
  <c r="N1060" i="33"/>
  <c r="O1059" i="33"/>
  <c r="N1059" i="33"/>
  <c r="O1058" i="33"/>
  <c r="P1058" i="33" s="1"/>
  <c r="R1058" i="33" s="1"/>
  <c r="N1058" i="33"/>
  <c r="O1057" i="33"/>
  <c r="N1057" i="33"/>
  <c r="O1056" i="33"/>
  <c r="N1056" i="33"/>
  <c r="O1055" i="33"/>
  <c r="N1055" i="33"/>
  <c r="O1054" i="33"/>
  <c r="P1054" i="33" s="1"/>
  <c r="R1054" i="33" s="1"/>
  <c r="N1054" i="33"/>
  <c r="O1053" i="33"/>
  <c r="N1053" i="33"/>
  <c r="O1052" i="33"/>
  <c r="N1052" i="33"/>
  <c r="O1051" i="33"/>
  <c r="N1051" i="33"/>
  <c r="O1050" i="33"/>
  <c r="P1050" i="33" s="1"/>
  <c r="R1050" i="33" s="1"/>
  <c r="N1050" i="33"/>
  <c r="O1049" i="33"/>
  <c r="N1049" i="33"/>
  <c r="O1048" i="33"/>
  <c r="N1048" i="33"/>
  <c r="O1047" i="33"/>
  <c r="N1047" i="33"/>
  <c r="O1046" i="33"/>
  <c r="P1046" i="33" s="1"/>
  <c r="R1046" i="33" s="1"/>
  <c r="N1046" i="33"/>
  <c r="O1045" i="33"/>
  <c r="N1045" i="33"/>
  <c r="O1044" i="33"/>
  <c r="N1044" i="33"/>
  <c r="O1043" i="33"/>
  <c r="N1043" i="33"/>
  <c r="O1042" i="33"/>
  <c r="P1042" i="33" s="1"/>
  <c r="R1042" i="33" s="1"/>
  <c r="N1042" i="33"/>
  <c r="O1041" i="33"/>
  <c r="N1041" i="33"/>
  <c r="O1040" i="33"/>
  <c r="N1040" i="33"/>
  <c r="O1039" i="33"/>
  <c r="N1039" i="33"/>
  <c r="O1038" i="33"/>
  <c r="P1038" i="33" s="1"/>
  <c r="R1038" i="33" s="1"/>
  <c r="N1038" i="33"/>
  <c r="O1037" i="33"/>
  <c r="N1037" i="33"/>
  <c r="O1036" i="33"/>
  <c r="N1036" i="33"/>
  <c r="O1035" i="33"/>
  <c r="N1035" i="33"/>
  <c r="O1034" i="33"/>
  <c r="P1034" i="33" s="1"/>
  <c r="R1034" i="33" s="1"/>
  <c r="N1034" i="33"/>
  <c r="O1033" i="33"/>
  <c r="N1033" i="33"/>
  <c r="O1032" i="33"/>
  <c r="N1032" i="33"/>
  <c r="O1031" i="33"/>
  <c r="N1031" i="33"/>
  <c r="O1030" i="33"/>
  <c r="P1030" i="33" s="1"/>
  <c r="R1030" i="33" s="1"/>
  <c r="N1030" i="33"/>
  <c r="O1029" i="33"/>
  <c r="N1029" i="33"/>
  <c r="O1028" i="33"/>
  <c r="N1028" i="33"/>
  <c r="O1027" i="33"/>
  <c r="N1027" i="33"/>
  <c r="O1026" i="33"/>
  <c r="P1026" i="33" s="1"/>
  <c r="R1026" i="33" s="1"/>
  <c r="N1026" i="33"/>
  <c r="O1025" i="33"/>
  <c r="N1025" i="33"/>
  <c r="O1024" i="33"/>
  <c r="N1024" i="33"/>
  <c r="O1023" i="33"/>
  <c r="N1023" i="33"/>
  <c r="O1022" i="33"/>
  <c r="P1022" i="33" s="1"/>
  <c r="R1022" i="33" s="1"/>
  <c r="N1022" i="33"/>
  <c r="O1021" i="33"/>
  <c r="N1021" i="33"/>
  <c r="O1020" i="33"/>
  <c r="N1020" i="33"/>
  <c r="O1019" i="33"/>
  <c r="N1019" i="33"/>
  <c r="O1018" i="33"/>
  <c r="P1018" i="33" s="1"/>
  <c r="R1018" i="33" s="1"/>
  <c r="N1018" i="33"/>
  <c r="O1017" i="33"/>
  <c r="N1017" i="33"/>
  <c r="O1016" i="33"/>
  <c r="N1016" i="33"/>
  <c r="O1015" i="33"/>
  <c r="N1015" i="33"/>
  <c r="O1014" i="33"/>
  <c r="P1014" i="33" s="1"/>
  <c r="R1014" i="33" s="1"/>
  <c r="N1014" i="33"/>
  <c r="O1013" i="33"/>
  <c r="N1013" i="33"/>
  <c r="O1012" i="33"/>
  <c r="N1012" i="33"/>
  <c r="O1011" i="33"/>
  <c r="N1011" i="33"/>
  <c r="O1010" i="33"/>
  <c r="P1010" i="33" s="1"/>
  <c r="R1010" i="33" s="1"/>
  <c r="N1010" i="33"/>
  <c r="O1009" i="33"/>
  <c r="N1009" i="33"/>
  <c r="O1008" i="33"/>
  <c r="N1008" i="33"/>
  <c r="O1007" i="33"/>
  <c r="N1007" i="33"/>
  <c r="O1006" i="33"/>
  <c r="P1006" i="33" s="1"/>
  <c r="R1006" i="33" s="1"/>
  <c r="N1006" i="33"/>
  <c r="O1005" i="33"/>
  <c r="N1005" i="33"/>
  <c r="O1004" i="33"/>
  <c r="N1004" i="33"/>
  <c r="O1003" i="33"/>
  <c r="N1003" i="33"/>
  <c r="O1002" i="33"/>
  <c r="P1002" i="33" s="1"/>
  <c r="R1002" i="33" s="1"/>
  <c r="N1002" i="33"/>
  <c r="O1001" i="33"/>
  <c r="N1001" i="33"/>
  <c r="O1000" i="33"/>
  <c r="N1000" i="33"/>
  <c r="O999" i="33"/>
  <c r="N999" i="33"/>
  <c r="O998" i="33"/>
  <c r="P998" i="33" s="1"/>
  <c r="R998" i="33" s="1"/>
  <c r="N998" i="33"/>
  <c r="O997" i="33"/>
  <c r="N997" i="33"/>
  <c r="O996" i="33"/>
  <c r="N996" i="33"/>
  <c r="O995" i="33"/>
  <c r="N995" i="33"/>
  <c r="O994" i="33"/>
  <c r="P994" i="33" s="1"/>
  <c r="R994" i="33" s="1"/>
  <c r="N994" i="33"/>
  <c r="O993" i="33"/>
  <c r="N993" i="33"/>
  <c r="O992" i="33"/>
  <c r="N992" i="33"/>
  <c r="O991" i="33"/>
  <c r="N991" i="33"/>
  <c r="O990" i="33"/>
  <c r="P990" i="33" s="1"/>
  <c r="R990" i="33" s="1"/>
  <c r="N990" i="33"/>
  <c r="O989" i="33"/>
  <c r="N989" i="33"/>
  <c r="O988" i="33"/>
  <c r="N988" i="33"/>
  <c r="O987" i="33"/>
  <c r="N987" i="33"/>
  <c r="O986" i="33"/>
  <c r="P986" i="33" s="1"/>
  <c r="R986" i="33" s="1"/>
  <c r="N986" i="33"/>
  <c r="O985" i="33"/>
  <c r="N985" i="33"/>
  <c r="O984" i="33"/>
  <c r="N984" i="33"/>
  <c r="O983" i="33"/>
  <c r="N983" i="33"/>
  <c r="O982" i="33"/>
  <c r="P982" i="33" s="1"/>
  <c r="R982" i="33" s="1"/>
  <c r="N982" i="33"/>
  <c r="O981" i="33"/>
  <c r="N981" i="33"/>
  <c r="O980" i="33"/>
  <c r="N980" i="33"/>
  <c r="O979" i="33"/>
  <c r="N979" i="33"/>
  <c r="O978" i="33"/>
  <c r="P978" i="33" s="1"/>
  <c r="R978" i="33" s="1"/>
  <c r="N978" i="33"/>
  <c r="O977" i="33"/>
  <c r="N977" i="33"/>
  <c r="O976" i="33"/>
  <c r="N976" i="33"/>
  <c r="O975" i="33"/>
  <c r="N975" i="33"/>
  <c r="O974" i="33"/>
  <c r="P974" i="33" s="1"/>
  <c r="R974" i="33" s="1"/>
  <c r="N974" i="33"/>
  <c r="O973" i="33"/>
  <c r="N973" i="33"/>
  <c r="O972" i="33"/>
  <c r="N972" i="33"/>
  <c r="O971" i="33"/>
  <c r="N971" i="33"/>
  <c r="O970" i="33"/>
  <c r="P970" i="33" s="1"/>
  <c r="R970" i="33" s="1"/>
  <c r="N970" i="33"/>
  <c r="O969" i="33"/>
  <c r="N969" i="33"/>
  <c r="O968" i="33"/>
  <c r="N968" i="33"/>
  <c r="O967" i="33"/>
  <c r="N967" i="33"/>
  <c r="O966" i="33"/>
  <c r="P966" i="33" s="1"/>
  <c r="R966" i="33" s="1"/>
  <c r="N966" i="33"/>
  <c r="O965" i="33"/>
  <c r="N965" i="33"/>
  <c r="O964" i="33"/>
  <c r="N964" i="33"/>
  <c r="O963" i="33"/>
  <c r="N963" i="33"/>
  <c r="O962" i="33"/>
  <c r="P962" i="33" s="1"/>
  <c r="R962" i="33" s="1"/>
  <c r="N962" i="33"/>
  <c r="O961" i="33"/>
  <c r="N961" i="33"/>
  <c r="O960" i="33"/>
  <c r="N960" i="33"/>
  <c r="O959" i="33"/>
  <c r="N959" i="33"/>
  <c r="O958" i="33"/>
  <c r="P958" i="33" s="1"/>
  <c r="R958" i="33" s="1"/>
  <c r="N958" i="33"/>
  <c r="O957" i="33"/>
  <c r="N957" i="33"/>
  <c r="O956" i="33"/>
  <c r="N956" i="33"/>
  <c r="O955" i="33"/>
  <c r="N955" i="33"/>
  <c r="O954" i="33"/>
  <c r="P954" i="33" s="1"/>
  <c r="R954" i="33" s="1"/>
  <c r="N954" i="33"/>
  <c r="O953" i="33"/>
  <c r="N953" i="33"/>
  <c r="O952" i="33"/>
  <c r="N952" i="33"/>
  <c r="O951" i="33"/>
  <c r="N951" i="33"/>
  <c r="O950" i="33"/>
  <c r="P950" i="33" s="1"/>
  <c r="R950" i="33" s="1"/>
  <c r="N950" i="33"/>
  <c r="O949" i="33"/>
  <c r="N949" i="33"/>
  <c r="O948" i="33"/>
  <c r="N948" i="33"/>
  <c r="O947" i="33"/>
  <c r="N947" i="33"/>
  <c r="O946" i="33"/>
  <c r="P946" i="33" s="1"/>
  <c r="R946" i="33" s="1"/>
  <c r="N946" i="33"/>
  <c r="O945" i="33"/>
  <c r="N945" i="33"/>
  <c r="O944" i="33"/>
  <c r="N944" i="33"/>
  <c r="O943" i="33"/>
  <c r="N943" i="33"/>
  <c r="O942" i="33"/>
  <c r="P942" i="33" s="1"/>
  <c r="R942" i="33" s="1"/>
  <c r="N942" i="33"/>
  <c r="O941" i="33"/>
  <c r="N941" i="33"/>
  <c r="O940" i="33"/>
  <c r="N940" i="33"/>
  <c r="O939" i="33"/>
  <c r="N939" i="33"/>
  <c r="O938" i="33"/>
  <c r="P938" i="33" s="1"/>
  <c r="R938" i="33" s="1"/>
  <c r="N938" i="33"/>
  <c r="O937" i="33"/>
  <c r="N937" i="33"/>
  <c r="O936" i="33"/>
  <c r="N936" i="33"/>
  <c r="O935" i="33"/>
  <c r="N935" i="33"/>
  <c r="O934" i="33"/>
  <c r="P934" i="33" s="1"/>
  <c r="R934" i="33" s="1"/>
  <c r="N934" i="33"/>
  <c r="O933" i="33"/>
  <c r="N933" i="33"/>
  <c r="O932" i="33"/>
  <c r="N932" i="33"/>
  <c r="O931" i="33"/>
  <c r="N931" i="33"/>
  <c r="O930" i="33"/>
  <c r="P930" i="33" s="1"/>
  <c r="R930" i="33" s="1"/>
  <c r="N930" i="33"/>
  <c r="O929" i="33"/>
  <c r="N929" i="33"/>
  <c r="O928" i="33"/>
  <c r="N928" i="33"/>
  <c r="O927" i="33"/>
  <c r="N927" i="33"/>
  <c r="O926" i="33"/>
  <c r="P926" i="33" s="1"/>
  <c r="R926" i="33" s="1"/>
  <c r="N926" i="33"/>
  <c r="O925" i="33"/>
  <c r="N925" i="33"/>
  <c r="O924" i="33"/>
  <c r="N924" i="33"/>
  <c r="O923" i="33"/>
  <c r="N923" i="33"/>
  <c r="O922" i="33"/>
  <c r="P922" i="33" s="1"/>
  <c r="R922" i="33" s="1"/>
  <c r="N922" i="33"/>
  <c r="O921" i="33"/>
  <c r="N921" i="33"/>
  <c r="O920" i="33"/>
  <c r="N920" i="33"/>
  <c r="O919" i="33"/>
  <c r="N919" i="33"/>
  <c r="O918" i="33"/>
  <c r="P918" i="33" s="1"/>
  <c r="R918" i="33" s="1"/>
  <c r="N918" i="33"/>
  <c r="O917" i="33"/>
  <c r="N917" i="33"/>
  <c r="O916" i="33"/>
  <c r="N916" i="33"/>
  <c r="O915" i="33"/>
  <c r="N915" i="33"/>
  <c r="O914" i="33"/>
  <c r="P914" i="33" s="1"/>
  <c r="R914" i="33" s="1"/>
  <c r="N914" i="33"/>
  <c r="O913" i="33"/>
  <c r="N913" i="33"/>
  <c r="O912" i="33"/>
  <c r="N912" i="33"/>
  <c r="O911" i="33"/>
  <c r="N911" i="33"/>
  <c r="O910" i="33"/>
  <c r="P910" i="33" s="1"/>
  <c r="R910" i="33" s="1"/>
  <c r="N910" i="33"/>
  <c r="O909" i="33"/>
  <c r="N909" i="33"/>
  <c r="O908" i="33"/>
  <c r="N908" i="33"/>
  <c r="O907" i="33"/>
  <c r="N907" i="33"/>
  <c r="O906" i="33"/>
  <c r="P906" i="33" s="1"/>
  <c r="R906" i="33" s="1"/>
  <c r="N906" i="33"/>
  <c r="O905" i="33"/>
  <c r="N905" i="33"/>
  <c r="O904" i="33"/>
  <c r="N904" i="33"/>
  <c r="O903" i="33"/>
  <c r="N903" i="33"/>
  <c r="O902" i="33"/>
  <c r="P902" i="33" s="1"/>
  <c r="R902" i="33" s="1"/>
  <c r="N902" i="33"/>
  <c r="O901" i="33"/>
  <c r="N901" i="33"/>
  <c r="O900" i="33"/>
  <c r="N900" i="33"/>
  <c r="O899" i="33"/>
  <c r="N899" i="33"/>
  <c r="O898" i="33"/>
  <c r="P898" i="33" s="1"/>
  <c r="R898" i="33" s="1"/>
  <c r="N898" i="33"/>
  <c r="O897" i="33"/>
  <c r="N897" i="33"/>
  <c r="O896" i="33"/>
  <c r="N896" i="33"/>
  <c r="O895" i="33"/>
  <c r="N895" i="33"/>
  <c r="O894" i="33"/>
  <c r="P894" i="33" s="1"/>
  <c r="R894" i="33" s="1"/>
  <c r="N894" i="33"/>
  <c r="O893" i="33"/>
  <c r="N893" i="33"/>
  <c r="O892" i="33"/>
  <c r="N892" i="33"/>
  <c r="O891" i="33"/>
  <c r="N891" i="33"/>
  <c r="O890" i="33"/>
  <c r="P890" i="33" s="1"/>
  <c r="R890" i="33" s="1"/>
  <c r="N890" i="33"/>
  <c r="O889" i="33"/>
  <c r="N889" i="33"/>
  <c r="O888" i="33"/>
  <c r="N888" i="33"/>
  <c r="O887" i="33"/>
  <c r="N887" i="33"/>
  <c r="O886" i="33"/>
  <c r="P886" i="33" s="1"/>
  <c r="R886" i="33" s="1"/>
  <c r="N886" i="33"/>
  <c r="O885" i="33"/>
  <c r="N885" i="33"/>
  <c r="O884" i="33"/>
  <c r="N884" i="33"/>
  <c r="O883" i="33"/>
  <c r="N883" i="33"/>
  <c r="O882" i="33"/>
  <c r="P882" i="33" s="1"/>
  <c r="R882" i="33" s="1"/>
  <c r="N882" i="33"/>
  <c r="O881" i="33"/>
  <c r="N881" i="33"/>
  <c r="O880" i="33"/>
  <c r="N880" i="33"/>
  <c r="O879" i="33"/>
  <c r="N879" i="33"/>
  <c r="O878" i="33"/>
  <c r="P878" i="33" s="1"/>
  <c r="R878" i="33" s="1"/>
  <c r="N878" i="33"/>
  <c r="O877" i="33"/>
  <c r="N877" i="33"/>
  <c r="O876" i="33"/>
  <c r="N876" i="33"/>
  <c r="O875" i="33"/>
  <c r="N875" i="33"/>
  <c r="O874" i="33"/>
  <c r="P874" i="33" s="1"/>
  <c r="R874" i="33" s="1"/>
  <c r="N874" i="33"/>
  <c r="O873" i="33"/>
  <c r="N873" i="33"/>
  <c r="O872" i="33"/>
  <c r="N872" i="33"/>
  <c r="O871" i="33"/>
  <c r="N871" i="33"/>
  <c r="O870" i="33"/>
  <c r="P870" i="33" s="1"/>
  <c r="R870" i="33" s="1"/>
  <c r="N870" i="33"/>
  <c r="O869" i="33"/>
  <c r="N869" i="33"/>
  <c r="O868" i="33"/>
  <c r="N868" i="33"/>
  <c r="O867" i="33"/>
  <c r="N867" i="33"/>
  <c r="O866" i="33"/>
  <c r="P866" i="33" s="1"/>
  <c r="R866" i="33" s="1"/>
  <c r="N866" i="33"/>
  <c r="O865" i="33"/>
  <c r="N865" i="33"/>
  <c r="O864" i="33"/>
  <c r="N864" i="33"/>
  <c r="O863" i="33"/>
  <c r="N863" i="33"/>
  <c r="O862" i="33"/>
  <c r="P862" i="33" s="1"/>
  <c r="R862" i="33" s="1"/>
  <c r="N862" i="33"/>
  <c r="O861" i="33"/>
  <c r="N861" i="33"/>
  <c r="O860" i="33"/>
  <c r="N860" i="33"/>
  <c r="O859" i="33"/>
  <c r="N859" i="33"/>
  <c r="O858" i="33"/>
  <c r="P858" i="33" s="1"/>
  <c r="R858" i="33" s="1"/>
  <c r="N858" i="33"/>
  <c r="O857" i="33"/>
  <c r="N857" i="33"/>
  <c r="O856" i="33"/>
  <c r="N856" i="33"/>
  <c r="O855" i="33"/>
  <c r="N855" i="33"/>
  <c r="O854" i="33"/>
  <c r="P854" i="33" s="1"/>
  <c r="R854" i="33" s="1"/>
  <c r="N854" i="33"/>
  <c r="O853" i="33"/>
  <c r="N853" i="33"/>
  <c r="O852" i="33"/>
  <c r="N852" i="33"/>
  <c r="O851" i="33"/>
  <c r="N851" i="33"/>
  <c r="O850" i="33"/>
  <c r="P850" i="33" s="1"/>
  <c r="R850" i="33" s="1"/>
  <c r="N850" i="33"/>
  <c r="O849" i="33"/>
  <c r="N849" i="33"/>
  <c r="O848" i="33"/>
  <c r="N848" i="33"/>
  <c r="O847" i="33"/>
  <c r="N847" i="33"/>
  <c r="O846" i="33"/>
  <c r="P846" i="33" s="1"/>
  <c r="R846" i="33" s="1"/>
  <c r="N846" i="33"/>
  <c r="O845" i="33"/>
  <c r="N845" i="33"/>
  <c r="O844" i="33"/>
  <c r="N844" i="33"/>
  <c r="O843" i="33"/>
  <c r="N843" i="33"/>
  <c r="O842" i="33"/>
  <c r="P842" i="33" s="1"/>
  <c r="R842" i="33" s="1"/>
  <c r="N842" i="33"/>
  <c r="O841" i="33"/>
  <c r="N841" i="33"/>
  <c r="O840" i="33"/>
  <c r="N840" i="33"/>
  <c r="O839" i="33"/>
  <c r="N839" i="33"/>
  <c r="O838" i="33"/>
  <c r="P838" i="33" s="1"/>
  <c r="R838" i="33" s="1"/>
  <c r="N838" i="33"/>
  <c r="O837" i="33"/>
  <c r="N837" i="33"/>
  <c r="O836" i="33"/>
  <c r="N836" i="33"/>
  <c r="O835" i="33"/>
  <c r="N835" i="33"/>
  <c r="O834" i="33"/>
  <c r="P834" i="33" s="1"/>
  <c r="R834" i="33" s="1"/>
  <c r="N834" i="33"/>
  <c r="O833" i="33"/>
  <c r="N833" i="33"/>
  <c r="O832" i="33"/>
  <c r="N832" i="33"/>
  <c r="O831" i="33"/>
  <c r="N831" i="33"/>
  <c r="O830" i="33"/>
  <c r="P830" i="33" s="1"/>
  <c r="R830" i="33" s="1"/>
  <c r="N830" i="33"/>
  <c r="O829" i="33"/>
  <c r="N829" i="33"/>
  <c r="O828" i="33"/>
  <c r="N828" i="33"/>
  <c r="O827" i="33"/>
  <c r="N827" i="33"/>
  <c r="O826" i="33"/>
  <c r="P826" i="33" s="1"/>
  <c r="R826" i="33" s="1"/>
  <c r="N826" i="33"/>
  <c r="O825" i="33"/>
  <c r="N825" i="33"/>
  <c r="O824" i="33"/>
  <c r="N824" i="33"/>
  <c r="O823" i="33"/>
  <c r="N823" i="33"/>
  <c r="O822" i="33"/>
  <c r="P822" i="33" s="1"/>
  <c r="R822" i="33" s="1"/>
  <c r="N822" i="33"/>
  <c r="O821" i="33"/>
  <c r="N821" i="33"/>
  <c r="O820" i="33"/>
  <c r="N820" i="33"/>
  <c r="O819" i="33"/>
  <c r="N819" i="33"/>
  <c r="O818" i="33"/>
  <c r="P818" i="33" s="1"/>
  <c r="R818" i="33" s="1"/>
  <c r="N818" i="33"/>
  <c r="O817" i="33"/>
  <c r="N817" i="33"/>
  <c r="O816" i="33"/>
  <c r="N816" i="33"/>
  <c r="O815" i="33"/>
  <c r="N815" i="33"/>
  <c r="O814" i="33"/>
  <c r="P814" i="33" s="1"/>
  <c r="R814" i="33" s="1"/>
  <c r="N814" i="33"/>
  <c r="O813" i="33"/>
  <c r="N813" i="33"/>
  <c r="O812" i="33"/>
  <c r="N812" i="33"/>
  <c r="O811" i="33"/>
  <c r="N811" i="33"/>
  <c r="O810" i="33"/>
  <c r="P810" i="33" s="1"/>
  <c r="R810" i="33" s="1"/>
  <c r="N810" i="33"/>
  <c r="O809" i="33"/>
  <c r="N809" i="33"/>
  <c r="O808" i="33"/>
  <c r="N808" i="33"/>
  <c r="O807" i="33"/>
  <c r="N807" i="33"/>
  <c r="O806" i="33"/>
  <c r="P806" i="33" s="1"/>
  <c r="R806" i="33" s="1"/>
  <c r="N806" i="33"/>
  <c r="O805" i="33"/>
  <c r="N805" i="33"/>
  <c r="O804" i="33"/>
  <c r="N804" i="33"/>
  <c r="O803" i="33"/>
  <c r="N803" i="33"/>
  <c r="O802" i="33"/>
  <c r="P802" i="33" s="1"/>
  <c r="R802" i="33" s="1"/>
  <c r="N802" i="33"/>
  <c r="O801" i="33"/>
  <c r="N801" i="33"/>
  <c r="O800" i="33"/>
  <c r="N800" i="33"/>
  <c r="O799" i="33"/>
  <c r="N799" i="33"/>
  <c r="O798" i="33"/>
  <c r="P798" i="33" s="1"/>
  <c r="R798" i="33" s="1"/>
  <c r="N798" i="33"/>
  <c r="O797" i="33"/>
  <c r="N797" i="33"/>
  <c r="O796" i="33"/>
  <c r="N796" i="33"/>
  <c r="O795" i="33"/>
  <c r="N795" i="33"/>
  <c r="O794" i="33"/>
  <c r="P794" i="33" s="1"/>
  <c r="R794" i="33" s="1"/>
  <c r="N794" i="33"/>
  <c r="O793" i="33"/>
  <c r="N793" i="33"/>
  <c r="O792" i="33"/>
  <c r="N792" i="33"/>
  <c r="O791" i="33"/>
  <c r="N791" i="33"/>
  <c r="O790" i="33"/>
  <c r="P790" i="33" s="1"/>
  <c r="R790" i="33" s="1"/>
  <c r="N790" i="33"/>
  <c r="O789" i="33"/>
  <c r="N789" i="33"/>
  <c r="O788" i="33"/>
  <c r="N788" i="33"/>
  <c r="O787" i="33"/>
  <c r="N787" i="33"/>
  <c r="O786" i="33"/>
  <c r="P786" i="33" s="1"/>
  <c r="R786" i="33" s="1"/>
  <c r="N786" i="33"/>
  <c r="O785" i="33"/>
  <c r="N785" i="33"/>
  <c r="O784" i="33"/>
  <c r="N784" i="33"/>
  <c r="O783" i="33"/>
  <c r="N783" i="33"/>
  <c r="O782" i="33"/>
  <c r="P782" i="33" s="1"/>
  <c r="R782" i="33" s="1"/>
  <c r="N782" i="33"/>
  <c r="O781" i="33"/>
  <c r="N781" i="33"/>
  <c r="O780" i="33"/>
  <c r="N780" i="33"/>
  <c r="O779" i="33"/>
  <c r="N779" i="33"/>
  <c r="O778" i="33"/>
  <c r="P778" i="33" s="1"/>
  <c r="R778" i="33" s="1"/>
  <c r="N778" i="33"/>
  <c r="O777" i="33"/>
  <c r="N777" i="33"/>
  <c r="O776" i="33"/>
  <c r="N776" i="33"/>
  <c r="O775" i="33"/>
  <c r="N775" i="33"/>
  <c r="O774" i="33"/>
  <c r="P774" i="33" s="1"/>
  <c r="R774" i="33" s="1"/>
  <c r="N774" i="33"/>
  <c r="O773" i="33"/>
  <c r="N773" i="33"/>
  <c r="O772" i="33"/>
  <c r="N772" i="33"/>
  <c r="O771" i="33"/>
  <c r="N771" i="33"/>
  <c r="O770" i="33"/>
  <c r="P770" i="33" s="1"/>
  <c r="R770" i="33" s="1"/>
  <c r="N770" i="33"/>
  <c r="O769" i="33"/>
  <c r="N769" i="33"/>
  <c r="O768" i="33"/>
  <c r="N768" i="33"/>
  <c r="O767" i="33"/>
  <c r="N767" i="33"/>
  <c r="O766" i="33"/>
  <c r="P766" i="33" s="1"/>
  <c r="R766" i="33" s="1"/>
  <c r="N766" i="33"/>
  <c r="O765" i="33"/>
  <c r="N765" i="33"/>
  <c r="O764" i="33"/>
  <c r="N764" i="33"/>
  <c r="O763" i="33"/>
  <c r="N763" i="33"/>
  <c r="O762" i="33"/>
  <c r="P762" i="33" s="1"/>
  <c r="R762" i="33" s="1"/>
  <c r="N762" i="33"/>
  <c r="O761" i="33"/>
  <c r="N761" i="33"/>
  <c r="O760" i="33"/>
  <c r="N760" i="33"/>
  <c r="O759" i="33"/>
  <c r="N759" i="33"/>
  <c r="O758" i="33"/>
  <c r="P758" i="33" s="1"/>
  <c r="R758" i="33" s="1"/>
  <c r="N758" i="33"/>
  <c r="O757" i="33"/>
  <c r="N757" i="33"/>
  <c r="O756" i="33"/>
  <c r="N756" i="33"/>
  <c r="O755" i="33"/>
  <c r="N755" i="33"/>
  <c r="O754" i="33"/>
  <c r="P754" i="33" s="1"/>
  <c r="R754" i="33" s="1"/>
  <c r="N754" i="33"/>
  <c r="O753" i="33"/>
  <c r="N753" i="33"/>
  <c r="O752" i="33"/>
  <c r="N752" i="33"/>
  <c r="O751" i="33"/>
  <c r="N751" i="33"/>
  <c r="O750" i="33"/>
  <c r="P750" i="33" s="1"/>
  <c r="R750" i="33" s="1"/>
  <c r="N750" i="33"/>
  <c r="O749" i="33"/>
  <c r="N749" i="33"/>
  <c r="O748" i="33"/>
  <c r="N748" i="33"/>
  <c r="O747" i="33"/>
  <c r="N747" i="33"/>
  <c r="O746" i="33"/>
  <c r="P746" i="33" s="1"/>
  <c r="R746" i="33" s="1"/>
  <c r="N746" i="33"/>
  <c r="O745" i="33"/>
  <c r="N745" i="33"/>
  <c r="O744" i="33"/>
  <c r="N744" i="33"/>
  <c r="O743" i="33"/>
  <c r="N743" i="33"/>
  <c r="O742" i="33"/>
  <c r="P742" i="33" s="1"/>
  <c r="R742" i="33" s="1"/>
  <c r="N742" i="33"/>
  <c r="O741" i="33"/>
  <c r="N741" i="33"/>
  <c r="O740" i="33"/>
  <c r="N740" i="33"/>
  <c r="O739" i="33"/>
  <c r="N739" i="33"/>
  <c r="O738" i="33"/>
  <c r="P738" i="33" s="1"/>
  <c r="R738" i="33" s="1"/>
  <c r="N738" i="33"/>
  <c r="O737" i="33"/>
  <c r="N737" i="33"/>
  <c r="O736" i="33"/>
  <c r="N736" i="33"/>
  <c r="O735" i="33"/>
  <c r="N735" i="33"/>
  <c r="O734" i="33"/>
  <c r="P734" i="33" s="1"/>
  <c r="R734" i="33" s="1"/>
  <c r="N734" i="33"/>
  <c r="O733" i="33"/>
  <c r="N733" i="33"/>
  <c r="O732" i="33"/>
  <c r="N732" i="33"/>
  <c r="O731" i="33"/>
  <c r="N731" i="33"/>
  <c r="O730" i="33"/>
  <c r="P730" i="33" s="1"/>
  <c r="R730" i="33" s="1"/>
  <c r="N730" i="33"/>
  <c r="O729" i="33"/>
  <c r="N729" i="33"/>
  <c r="O728" i="33"/>
  <c r="N728" i="33"/>
  <c r="O727" i="33"/>
  <c r="N727" i="33"/>
  <c r="O726" i="33"/>
  <c r="P726" i="33" s="1"/>
  <c r="R726" i="33" s="1"/>
  <c r="N726" i="33"/>
  <c r="O725" i="33"/>
  <c r="N725" i="33"/>
  <c r="O724" i="33"/>
  <c r="N724" i="33"/>
  <c r="O723" i="33"/>
  <c r="N723" i="33"/>
  <c r="O722" i="33"/>
  <c r="P722" i="33" s="1"/>
  <c r="R722" i="33" s="1"/>
  <c r="N722" i="33"/>
  <c r="O721" i="33"/>
  <c r="N721" i="33"/>
  <c r="O720" i="33"/>
  <c r="N720" i="33"/>
  <c r="O719" i="33"/>
  <c r="N719" i="33"/>
  <c r="O718" i="33"/>
  <c r="P718" i="33" s="1"/>
  <c r="R718" i="33" s="1"/>
  <c r="N718" i="33"/>
  <c r="O717" i="33"/>
  <c r="N717" i="33"/>
  <c r="O716" i="33"/>
  <c r="N716" i="33"/>
  <c r="O715" i="33"/>
  <c r="N715" i="33"/>
  <c r="O714" i="33"/>
  <c r="P714" i="33" s="1"/>
  <c r="R714" i="33" s="1"/>
  <c r="N714" i="33"/>
  <c r="O713" i="33"/>
  <c r="N713" i="33"/>
  <c r="O712" i="33"/>
  <c r="N712" i="33"/>
  <c r="O711" i="33"/>
  <c r="N711" i="33"/>
  <c r="O710" i="33"/>
  <c r="P710" i="33" s="1"/>
  <c r="R710" i="33" s="1"/>
  <c r="N710" i="33"/>
  <c r="O709" i="33"/>
  <c r="N709" i="33"/>
  <c r="O708" i="33"/>
  <c r="N708" i="33"/>
  <c r="O707" i="33"/>
  <c r="N707" i="33"/>
  <c r="O706" i="33"/>
  <c r="P706" i="33" s="1"/>
  <c r="R706" i="33" s="1"/>
  <c r="N706" i="33"/>
  <c r="O705" i="33"/>
  <c r="N705" i="33"/>
  <c r="O704" i="33"/>
  <c r="N704" i="33"/>
  <c r="O703" i="33"/>
  <c r="N703" i="33"/>
  <c r="O702" i="33"/>
  <c r="P702" i="33" s="1"/>
  <c r="R702" i="33" s="1"/>
  <c r="N702" i="33"/>
  <c r="O701" i="33"/>
  <c r="N701" i="33"/>
  <c r="O700" i="33"/>
  <c r="N700" i="33"/>
  <c r="O699" i="33"/>
  <c r="N699" i="33"/>
  <c r="O698" i="33"/>
  <c r="P698" i="33" s="1"/>
  <c r="R698" i="33" s="1"/>
  <c r="N698" i="33"/>
  <c r="O697" i="33"/>
  <c r="N697" i="33"/>
  <c r="O696" i="33"/>
  <c r="N696" i="33"/>
  <c r="O695" i="33"/>
  <c r="N695" i="33"/>
  <c r="O694" i="33"/>
  <c r="P694" i="33" s="1"/>
  <c r="R694" i="33" s="1"/>
  <c r="N694" i="33"/>
  <c r="O693" i="33"/>
  <c r="N693" i="33"/>
  <c r="O692" i="33"/>
  <c r="N692" i="33"/>
  <c r="O691" i="33"/>
  <c r="N691" i="33"/>
  <c r="O690" i="33"/>
  <c r="P690" i="33" s="1"/>
  <c r="R690" i="33" s="1"/>
  <c r="N690" i="33"/>
  <c r="O689" i="33"/>
  <c r="N689" i="33"/>
  <c r="O688" i="33"/>
  <c r="N688" i="33"/>
  <c r="O687" i="33"/>
  <c r="N687" i="33"/>
  <c r="O686" i="33"/>
  <c r="P686" i="33" s="1"/>
  <c r="R686" i="33" s="1"/>
  <c r="N686" i="33"/>
  <c r="O685" i="33"/>
  <c r="N685" i="33"/>
  <c r="O684" i="33"/>
  <c r="N684" i="33"/>
  <c r="O683" i="33"/>
  <c r="N683" i="33"/>
  <c r="O682" i="33"/>
  <c r="P682" i="33" s="1"/>
  <c r="R682" i="33" s="1"/>
  <c r="N682" i="33"/>
  <c r="O681" i="33"/>
  <c r="N681" i="33"/>
  <c r="O680" i="33"/>
  <c r="N680" i="33"/>
  <c r="O679" i="33"/>
  <c r="N679" i="33"/>
  <c r="O678" i="33"/>
  <c r="P678" i="33" s="1"/>
  <c r="R678" i="33" s="1"/>
  <c r="N678" i="33"/>
  <c r="O677" i="33"/>
  <c r="N677" i="33"/>
  <c r="O676" i="33"/>
  <c r="N676" i="33"/>
  <c r="O675" i="33"/>
  <c r="N675" i="33"/>
  <c r="O674" i="33"/>
  <c r="P674" i="33" s="1"/>
  <c r="R674" i="33" s="1"/>
  <c r="N674" i="33"/>
  <c r="O673" i="33"/>
  <c r="N673" i="33"/>
  <c r="O672" i="33"/>
  <c r="N672" i="33"/>
  <c r="O671" i="33"/>
  <c r="N671" i="33"/>
  <c r="O670" i="33"/>
  <c r="P670" i="33" s="1"/>
  <c r="R670" i="33" s="1"/>
  <c r="N670" i="33"/>
  <c r="O669" i="33"/>
  <c r="N669" i="33"/>
  <c r="O668" i="33"/>
  <c r="N668" i="33"/>
  <c r="O667" i="33"/>
  <c r="N667" i="33"/>
  <c r="O666" i="33"/>
  <c r="P666" i="33" s="1"/>
  <c r="R666" i="33" s="1"/>
  <c r="N666" i="33"/>
  <c r="O665" i="33"/>
  <c r="N665" i="33"/>
  <c r="O664" i="33"/>
  <c r="N664" i="33"/>
  <c r="O663" i="33"/>
  <c r="N663" i="33"/>
  <c r="O662" i="33"/>
  <c r="P662" i="33" s="1"/>
  <c r="R662" i="33" s="1"/>
  <c r="N662" i="33"/>
  <c r="O661" i="33"/>
  <c r="N661" i="33"/>
  <c r="O660" i="33"/>
  <c r="N660" i="33"/>
  <c r="O659" i="33"/>
  <c r="N659" i="33"/>
  <c r="O658" i="33"/>
  <c r="P658" i="33" s="1"/>
  <c r="R658" i="33" s="1"/>
  <c r="N658" i="33"/>
  <c r="O657" i="33"/>
  <c r="N657" i="33"/>
  <c r="O656" i="33"/>
  <c r="N656" i="33"/>
  <c r="O655" i="33"/>
  <c r="N655" i="33"/>
  <c r="O654" i="33"/>
  <c r="P654" i="33" s="1"/>
  <c r="R654" i="33" s="1"/>
  <c r="N654" i="33"/>
  <c r="O653" i="33"/>
  <c r="N653" i="33"/>
  <c r="O652" i="33"/>
  <c r="N652" i="33"/>
  <c r="O651" i="33"/>
  <c r="N651" i="33"/>
  <c r="O650" i="33"/>
  <c r="P650" i="33" s="1"/>
  <c r="R650" i="33" s="1"/>
  <c r="N650" i="33"/>
  <c r="O649" i="33"/>
  <c r="N649" i="33"/>
  <c r="O648" i="33"/>
  <c r="N648" i="33"/>
  <c r="O647" i="33"/>
  <c r="N647" i="33"/>
  <c r="O646" i="33"/>
  <c r="P646" i="33" s="1"/>
  <c r="R646" i="33" s="1"/>
  <c r="N646" i="33"/>
  <c r="O645" i="33"/>
  <c r="N645" i="33"/>
  <c r="O644" i="33"/>
  <c r="N644" i="33"/>
  <c r="O643" i="33"/>
  <c r="N643" i="33"/>
  <c r="O642" i="33"/>
  <c r="P642" i="33" s="1"/>
  <c r="R642" i="33" s="1"/>
  <c r="N642" i="33"/>
  <c r="O641" i="33"/>
  <c r="N641" i="33"/>
  <c r="O640" i="33"/>
  <c r="N640" i="33"/>
  <c r="O639" i="33"/>
  <c r="N639" i="33"/>
  <c r="O638" i="33"/>
  <c r="P638" i="33" s="1"/>
  <c r="R638" i="33" s="1"/>
  <c r="N638" i="33"/>
  <c r="O637" i="33"/>
  <c r="N637" i="33"/>
  <c r="O636" i="33"/>
  <c r="N636" i="33"/>
  <c r="O635" i="33"/>
  <c r="N635" i="33"/>
  <c r="O634" i="33"/>
  <c r="P634" i="33" s="1"/>
  <c r="R634" i="33" s="1"/>
  <c r="N634" i="33"/>
  <c r="O633" i="33"/>
  <c r="N633" i="33"/>
  <c r="O632" i="33"/>
  <c r="N632" i="33"/>
  <c r="O631" i="33"/>
  <c r="N631" i="33"/>
  <c r="O630" i="33"/>
  <c r="P630" i="33" s="1"/>
  <c r="R630" i="33" s="1"/>
  <c r="N630" i="33"/>
  <c r="O629" i="33"/>
  <c r="N629" i="33"/>
  <c r="O628" i="33"/>
  <c r="N628" i="33"/>
  <c r="O627" i="33"/>
  <c r="N627" i="33"/>
  <c r="O626" i="33"/>
  <c r="P626" i="33" s="1"/>
  <c r="R626" i="33" s="1"/>
  <c r="N626" i="33"/>
  <c r="O625" i="33"/>
  <c r="N625" i="33"/>
  <c r="O624" i="33"/>
  <c r="N624" i="33"/>
  <c r="O623" i="33"/>
  <c r="N623" i="33"/>
  <c r="O622" i="33"/>
  <c r="P622" i="33" s="1"/>
  <c r="R622" i="33" s="1"/>
  <c r="N622" i="33"/>
  <c r="O621" i="33"/>
  <c r="N621" i="33"/>
  <c r="O620" i="33"/>
  <c r="N620" i="33"/>
  <c r="O619" i="33"/>
  <c r="N619" i="33"/>
  <c r="O618" i="33"/>
  <c r="P618" i="33" s="1"/>
  <c r="R618" i="33" s="1"/>
  <c r="N618" i="33"/>
  <c r="O617" i="33"/>
  <c r="N617" i="33"/>
  <c r="O616" i="33"/>
  <c r="N616" i="33"/>
  <c r="O615" i="33"/>
  <c r="N615" i="33"/>
  <c r="O614" i="33"/>
  <c r="P614" i="33" s="1"/>
  <c r="R614" i="33" s="1"/>
  <c r="N614" i="33"/>
  <c r="O613" i="33"/>
  <c r="N613" i="33"/>
  <c r="O612" i="33"/>
  <c r="N612" i="33"/>
  <c r="O611" i="33"/>
  <c r="N611" i="33"/>
  <c r="O610" i="33"/>
  <c r="P610" i="33" s="1"/>
  <c r="R610" i="33" s="1"/>
  <c r="N610" i="33"/>
  <c r="O609" i="33"/>
  <c r="N609" i="33"/>
  <c r="O608" i="33"/>
  <c r="N608" i="33"/>
  <c r="O607" i="33"/>
  <c r="N607" i="33"/>
  <c r="O606" i="33"/>
  <c r="P606" i="33" s="1"/>
  <c r="R606" i="33" s="1"/>
  <c r="N606" i="33"/>
  <c r="O605" i="33"/>
  <c r="N605" i="33"/>
  <c r="O604" i="33"/>
  <c r="N604" i="33"/>
  <c r="O603" i="33"/>
  <c r="N603" i="33"/>
  <c r="O602" i="33"/>
  <c r="P602" i="33" s="1"/>
  <c r="R602" i="33" s="1"/>
  <c r="N602" i="33"/>
  <c r="O601" i="33"/>
  <c r="N601" i="33"/>
  <c r="O600" i="33"/>
  <c r="N600" i="33"/>
  <c r="O599" i="33"/>
  <c r="N599" i="33"/>
  <c r="O598" i="33"/>
  <c r="P598" i="33" s="1"/>
  <c r="R598" i="33" s="1"/>
  <c r="N598" i="33"/>
  <c r="O597" i="33"/>
  <c r="N597" i="33"/>
  <c r="O596" i="33"/>
  <c r="N596" i="33"/>
  <c r="O595" i="33"/>
  <c r="N595" i="33"/>
  <c r="O594" i="33"/>
  <c r="P594" i="33" s="1"/>
  <c r="R594" i="33" s="1"/>
  <c r="N594" i="33"/>
  <c r="O593" i="33"/>
  <c r="N593" i="33"/>
  <c r="O592" i="33"/>
  <c r="N592" i="33"/>
  <c r="O591" i="33"/>
  <c r="N591" i="33"/>
  <c r="O590" i="33"/>
  <c r="P590" i="33" s="1"/>
  <c r="R590" i="33" s="1"/>
  <c r="N590" i="33"/>
  <c r="O589" i="33"/>
  <c r="N589" i="33"/>
  <c r="O588" i="33"/>
  <c r="N588" i="33"/>
  <c r="O587" i="33"/>
  <c r="N587" i="33"/>
  <c r="O586" i="33"/>
  <c r="P586" i="33" s="1"/>
  <c r="R586" i="33" s="1"/>
  <c r="N586" i="33"/>
  <c r="O585" i="33"/>
  <c r="N585" i="33"/>
  <c r="O584" i="33"/>
  <c r="N584" i="33"/>
  <c r="O583" i="33"/>
  <c r="N583" i="33"/>
  <c r="O582" i="33"/>
  <c r="P582" i="33" s="1"/>
  <c r="R582" i="33" s="1"/>
  <c r="N582" i="33"/>
  <c r="O581" i="33"/>
  <c r="N581" i="33"/>
  <c r="O580" i="33"/>
  <c r="N580" i="33"/>
  <c r="O579" i="33"/>
  <c r="N579" i="33"/>
  <c r="O578" i="33"/>
  <c r="P578" i="33" s="1"/>
  <c r="R578" i="33" s="1"/>
  <c r="N578" i="33"/>
  <c r="O577" i="33"/>
  <c r="N577" i="33"/>
  <c r="O576" i="33"/>
  <c r="N576" i="33"/>
  <c r="O575" i="33"/>
  <c r="N575" i="33"/>
  <c r="O574" i="33"/>
  <c r="P574" i="33" s="1"/>
  <c r="R574" i="33" s="1"/>
  <c r="N574" i="33"/>
  <c r="O573" i="33"/>
  <c r="N573" i="33"/>
  <c r="O572" i="33"/>
  <c r="N572" i="33"/>
  <c r="O571" i="33"/>
  <c r="N571" i="33"/>
  <c r="O570" i="33"/>
  <c r="P570" i="33" s="1"/>
  <c r="R570" i="33" s="1"/>
  <c r="N570" i="33"/>
  <c r="O569" i="33"/>
  <c r="N569" i="33"/>
  <c r="O568" i="33"/>
  <c r="N568" i="33"/>
  <c r="O567" i="33"/>
  <c r="N567" i="33"/>
  <c r="O566" i="33"/>
  <c r="P566" i="33" s="1"/>
  <c r="R566" i="33" s="1"/>
  <c r="N566" i="33"/>
  <c r="O565" i="33"/>
  <c r="N565" i="33"/>
  <c r="O564" i="33"/>
  <c r="N564" i="33"/>
  <c r="O563" i="33"/>
  <c r="N563" i="33"/>
  <c r="O562" i="33"/>
  <c r="P562" i="33" s="1"/>
  <c r="R562" i="33" s="1"/>
  <c r="N562" i="33"/>
  <c r="O561" i="33"/>
  <c r="N561" i="33"/>
  <c r="O560" i="33"/>
  <c r="N560" i="33"/>
  <c r="O559" i="33"/>
  <c r="N559" i="33"/>
  <c r="O558" i="33"/>
  <c r="P558" i="33" s="1"/>
  <c r="R558" i="33" s="1"/>
  <c r="N558" i="33"/>
  <c r="O557" i="33"/>
  <c r="N557" i="33"/>
  <c r="O556" i="33"/>
  <c r="N556" i="33"/>
  <c r="O555" i="33"/>
  <c r="N555" i="33"/>
  <c r="O554" i="33"/>
  <c r="P554" i="33" s="1"/>
  <c r="R554" i="33" s="1"/>
  <c r="N554" i="33"/>
  <c r="O553" i="33"/>
  <c r="N553" i="33"/>
  <c r="O552" i="33"/>
  <c r="N552" i="33"/>
  <c r="O551" i="33"/>
  <c r="N551" i="33"/>
  <c r="O550" i="33"/>
  <c r="P550" i="33" s="1"/>
  <c r="R550" i="33" s="1"/>
  <c r="N550" i="33"/>
  <c r="O549" i="33"/>
  <c r="N549" i="33"/>
  <c r="O548" i="33"/>
  <c r="N548" i="33"/>
  <c r="O547" i="33"/>
  <c r="N547" i="33"/>
  <c r="O546" i="33"/>
  <c r="P546" i="33" s="1"/>
  <c r="R546" i="33" s="1"/>
  <c r="N546" i="33"/>
  <c r="O545" i="33"/>
  <c r="N545" i="33"/>
  <c r="O544" i="33"/>
  <c r="N544" i="33"/>
  <c r="O543" i="33"/>
  <c r="N543" i="33"/>
  <c r="O542" i="33"/>
  <c r="P542" i="33" s="1"/>
  <c r="R542" i="33" s="1"/>
  <c r="N542" i="33"/>
  <c r="O541" i="33"/>
  <c r="N541" i="33"/>
  <c r="O540" i="33"/>
  <c r="N540" i="33"/>
  <c r="O539" i="33"/>
  <c r="N539" i="33"/>
  <c r="O538" i="33"/>
  <c r="P538" i="33" s="1"/>
  <c r="R538" i="33" s="1"/>
  <c r="N538" i="33"/>
  <c r="O537" i="33"/>
  <c r="N537" i="33"/>
  <c r="O536" i="33"/>
  <c r="N536" i="33"/>
  <c r="O535" i="33"/>
  <c r="N535" i="33"/>
  <c r="O534" i="33"/>
  <c r="P534" i="33" s="1"/>
  <c r="R534" i="33" s="1"/>
  <c r="N534" i="33"/>
  <c r="O533" i="33"/>
  <c r="N533" i="33"/>
  <c r="O532" i="33"/>
  <c r="N532" i="33"/>
  <c r="O531" i="33"/>
  <c r="N531" i="33"/>
  <c r="O530" i="33"/>
  <c r="P530" i="33" s="1"/>
  <c r="R530" i="33" s="1"/>
  <c r="N530" i="33"/>
  <c r="O529" i="33"/>
  <c r="N529" i="33"/>
  <c r="O528" i="33"/>
  <c r="N528" i="33"/>
  <c r="O527" i="33"/>
  <c r="N527" i="33"/>
  <c r="O526" i="33"/>
  <c r="P526" i="33" s="1"/>
  <c r="R526" i="33" s="1"/>
  <c r="N526" i="33"/>
  <c r="O525" i="33"/>
  <c r="N525" i="33"/>
  <c r="O524" i="33"/>
  <c r="N524" i="33"/>
  <c r="O523" i="33"/>
  <c r="N523" i="33"/>
  <c r="O522" i="33"/>
  <c r="P522" i="33" s="1"/>
  <c r="R522" i="33" s="1"/>
  <c r="N522" i="33"/>
  <c r="O521" i="33"/>
  <c r="N521" i="33"/>
  <c r="O520" i="33"/>
  <c r="N520" i="33"/>
  <c r="O519" i="33"/>
  <c r="N519" i="33"/>
  <c r="O518" i="33"/>
  <c r="P518" i="33" s="1"/>
  <c r="R518" i="33" s="1"/>
  <c r="N518" i="33"/>
  <c r="O517" i="33"/>
  <c r="N517" i="33"/>
  <c r="O516" i="33"/>
  <c r="N516" i="33"/>
  <c r="O515" i="33"/>
  <c r="N515" i="33"/>
  <c r="O514" i="33"/>
  <c r="P514" i="33" s="1"/>
  <c r="R514" i="33" s="1"/>
  <c r="N514" i="33"/>
  <c r="O513" i="33"/>
  <c r="N513" i="33"/>
  <c r="O512" i="33"/>
  <c r="N512" i="33"/>
  <c r="O511" i="33"/>
  <c r="N511" i="33"/>
  <c r="O510" i="33"/>
  <c r="P510" i="33" s="1"/>
  <c r="R510" i="33" s="1"/>
  <c r="N510" i="33"/>
  <c r="O509" i="33"/>
  <c r="N509" i="33"/>
  <c r="O508" i="33"/>
  <c r="N508" i="33"/>
  <c r="O507" i="33"/>
  <c r="N507" i="33"/>
  <c r="O506" i="33"/>
  <c r="P506" i="33" s="1"/>
  <c r="R506" i="33" s="1"/>
  <c r="N506" i="33"/>
  <c r="O505" i="33"/>
  <c r="N505" i="33"/>
  <c r="O504" i="33"/>
  <c r="N504" i="33"/>
  <c r="O503" i="33"/>
  <c r="N503" i="33"/>
  <c r="O502" i="33"/>
  <c r="P502" i="33" s="1"/>
  <c r="R502" i="33" s="1"/>
  <c r="N502" i="33"/>
  <c r="O501" i="33"/>
  <c r="N501" i="33"/>
  <c r="O500" i="33"/>
  <c r="N500" i="33"/>
  <c r="O499" i="33"/>
  <c r="N499" i="33"/>
  <c r="O498" i="33"/>
  <c r="P498" i="33" s="1"/>
  <c r="R498" i="33" s="1"/>
  <c r="N498" i="33"/>
  <c r="O497" i="33"/>
  <c r="N497" i="33"/>
  <c r="O496" i="33"/>
  <c r="N496" i="33"/>
  <c r="O495" i="33"/>
  <c r="N495" i="33"/>
  <c r="O494" i="33"/>
  <c r="P494" i="33" s="1"/>
  <c r="R494" i="33" s="1"/>
  <c r="N494" i="33"/>
  <c r="O493" i="33"/>
  <c r="N493" i="33"/>
  <c r="O492" i="33"/>
  <c r="N492" i="33"/>
  <c r="O491" i="33"/>
  <c r="N491" i="33"/>
  <c r="O490" i="33"/>
  <c r="P490" i="33" s="1"/>
  <c r="R490" i="33" s="1"/>
  <c r="N490" i="33"/>
  <c r="O489" i="33"/>
  <c r="N489" i="33"/>
  <c r="O488" i="33"/>
  <c r="N488" i="33"/>
  <c r="O487" i="33"/>
  <c r="N487" i="33"/>
  <c r="O486" i="33"/>
  <c r="P486" i="33" s="1"/>
  <c r="R486" i="33" s="1"/>
  <c r="N486" i="33"/>
  <c r="O485" i="33"/>
  <c r="N485" i="33"/>
  <c r="O484" i="33"/>
  <c r="N484" i="33"/>
  <c r="O483" i="33"/>
  <c r="N483" i="33"/>
  <c r="O482" i="33"/>
  <c r="P482" i="33" s="1"/>
  <c r="R482" i="33" s="1"/>
  <c r="N482" i="33"/>
  <c r="O481" i="33"/>
  <c r="N481" i="33"/>
  <c r="O480" i="33"/>
  <c r="N480" i="33"/>
  <c r="O479" i="33"/>
  <c r="N479" i="33"/>
  <c r="O478" i="33"/>
  <c r="P478" i="33" s="1"/>
  <c r="R478" i="33" s="1"/>
  <c r="N478" i="33"/>
  <c r="O477" i="33"/>
  <c r="N477" i="33"/>
  <c r="O476" i="33"/>
  <c r="N476" i="33"/>
  <c r="O475" i="33"/>
  <c r="N475" i="33"/>
  <c r="O474" i="33"/>
  <c r="P474" i="33" s="1"/>
  <c r="R474" i="33" s="1"/>
  <c r="N474" i="33"/>
  <c r="O473" i="33"/>
  <c r="N473" i="33"/>
  <c r="O472" i="33"/>
  <c r="N472" i="33"/>
  <c r="O471" i="33"/>
  <c r="N471" i="33"/>
  <c r="O470" i="33"/>
  <c r="P470" i="33" s="1"/>
  <c r="R470" i="33" s="1"/>
  <c r="N470" i="33"/>
  <c r="O469" i="33"/>
  <c r="N469" i="33"/>
  <c r="O468" i="33"/>
  <c r="N468" i="33"/>
  <c r="O467" i="33"/>
  <c r="N467" i="33"/>
  <c r="O466" i="33"/>
  <c r="P466" i="33" s="1"/>
  <c r="R466" i="33" s="1"/>
  <c r="N466" i="33"/>
  <c r="O465" i="33"/>
  <c r="N465" i="33"/>
  <c r="O464" i="33"/>
  <c r="N464" i="33"/>
  <c r="O463" i="33"/>
  <c r="N463" i="33"/>
  <c r="O462" i="33"/>
  <c r="P462" i="33" s="1"/>
  <c r="R462" i="33" s="1"/>
  <c r="N462" i="33"/>
  <c r="O461" i="33"/>
  <c r="N461" i="33"/>
  <c r="O460" i="33"/>
  <c r="N460" i="33"/>
  <c r="O459" i="33"/>
  <c r="N459" i="33"/>
  <c r="O458" i="33"/>
  <c r="P458" i="33" s="1"/>
  <c r="R458" i="33" s="1"/>
  <c r="N458" i="33"/>
  <c r="O457" i="33"/>
  <c r="N457" i="33"/>
  <c r="O456" i="33"/>
  <c r="N456" i="33"/>
  <c r="O455" i="33"/>
  <c r="N455" i="33"/>
  <c r="O454" i="33"/>
  <c r="P454" i="33" s="1"/>
  <c r="R454" i="33" s="1"/>
  <c r="N454" i="33"/>
  <c r="O453" i="33"/>
  <c r="N453" i="33"/>
  <c r="O452" i="33"/>
  <c r="N452" i="33"/>
  <c r="O451" i="33"/>
  <c r="N451" i="33"/>
  <c r="O450" i="33"/>
  <c r="P450" i="33" s="1"/>
  <c r="R450" i="33" s="1"/>
  <c r="N450" i="33"/>
  <c r="O449" i="33"/>
  <c r="N449" i="33"/>
  <c r="O448" i="33"/>
  <c r="N448" i="33"/>
  <c r="O447" i="33"/>
  <c r="N447" i="33"/>
  <c r="O446" i="33"/>
  <c r="P446" i="33" s="1"/>
  <c r="R446" i="33" s="1"/>
  <c r="N446" i="33"/>
  <c r="O445" i="33"/>
  <c r="N445" i="33"/>
  <c r="O444" i="33"/>
  <c r="N444" i="33"/>
  <c r="O443" i="33"/>
  <c r="N443" i="33"/>
  <c r="O442" i="33"/>
  <c r="P442" i="33" s="1"/>
  <c r="R442" i="33" s="1"/>
  <c r="N442" i="33"/>
  <c r="O441" i="33"/>
  <c r="N441" i="33"/>
  <c r="O440" i="33"/>
  <c r="N440" i="33"/>
  <c r="O439" i="33"/>
  <c r="N439" i="33"/>
  <c r="O438" i="33"/>
  <c r="P438" i="33" s="1"/>
  <c r="R438" i="33" s="1"/>
  <c r="N438" i="33"/>
  <c r="O437" i="33"/>
  <c r="N437" i="33"/>
  <c r="O436" i="33"/>
  <c r="N436" i="33"/>
  <c r="O435" i="33"/>
  <c r="N435" i="33"/>
  <c r="O434" i="33"/>
  <c r="P434" i="33" s="1"/>
  <c r="R434" i="33" s="1"/>
  <c r="N434" i="33"/>
  <c r="O433" i="33"/>
  <c r="N433" i="33"/>
  <c r="O432" i="33"/>
  <c r="N432" i="33"/>
  <c r="O431" i="33"/>
  <c r="N431" i="33"/>
  <c r="O430" i="33"/>
  <c r="P430" i="33" s="1"/>
  <c r="R430" i="33" s="1"/>
  <c r="N430" i="33"/>
  <c r="O429" i="33"/>
  <c r="N429" i="33"/>
  <c r="O428" i="33"/>
  <c r="N428" i="33"/>
  <c r="O427" i="33"/>
  <c r="N427" i="33"/>
  <c r="O426" i="33"/>
  <c r="P426" i="33" s="1"/>
  <c r="R426" i="33" s="1"/>
  <c r="N426" i="33"/>
  <c r="O425" i="33"/>
  <c r="N425" i="33"/>
  <c r="O424" i="33"/>
  <c r="N424" i="33"/>
  <c r="O423" i="33"/>
  <c r="N423" i="33"/>
  <c r="O422" i="33"/>
  <c r="P422" i="33" s="1"/>
  <c r="R422" i="33" s="1"/>
  <c r="N422" i="33"/>
  <c r="O421" i="33"/>
  <c r="N421" i="33"/>
  <c r="O420" i="33"/>
  <c r="N420" i="33"/>
  <c r="O419" i="33"/>
  <c r="N419" i="33"/>
  <c r="O418" i="33"/>
  <c r="P418" i="33" s="1"/>
  <c r="R418" i="33" s="1"/>
  <c r="N418" i="33"/>
  <c r="O417" i="33"/>
  <c r="N417" i="33"/>
  <c r="O416" i="33"/>
  <c r="N416" i="33"/>
  <c r="O415" i="33"/>
  <c r="N415" i="33"/>
  <c r="O414" i="33"/>
  <c r="P414" i="33" s="1"/>
  <c r="R414" i="33" s="1"/>
  <c r="N414" i="33"/>
  <c r="O413" i="33"/>
  <c r="N413" i="33"/>
  <c r="O412" i="33"/>
  <c r="N412" i="33"/>
  <c r="O411" i="33"/>
  <c r="N411" i="33"/>
  <c r="O410" i="33"/>
  <c r="P410" i="33" s="1"/>
  <c r="R410" i="33" s="1"/>
  <c r="N410" i="33"/>
  <c r="O409" i="33"/>
  <c r="N409" i="33"/>
  <c r="O408" i="33"/>
  <c r="N408" i="33"/>
  <c r="O407" i="33"/>
  <c r="N407" i="33"/>
  <c r="O406" i="33"/>
  <c r="P406" i="33" s="1"/>
  <c r="R406" i="33" s="1"/>
  <c r="N406" i="33"/>
  <c r="O405" i="33"/>
  <c r="N405" i="33"/>
  <c r="O404" i="33"/>
  <c r="N404" i="33"/>
  <c r="O403" i="33"/>
  <c r="N403" i="33"/>
  <c r="O402" i="33"/>
  <c r="P402" i="33" s="1"/>
  <c r="R402" i="33" s="1"/>
  <c r="N402" i="33"/>
  <c r="O401" i="33"/>
  <c r="N401" i="33"/>
  <c r="O400" i="33"/>
  <c r="N400" i="33"/>
  <c r="O399" i="33"/>
  <c r="N399" i="33"/>
  <c r="O398" i="33"/>
  <c r="P398" i="33" s="1"/>
  <c r="R398" i="33" s="1"/>
  <c r="N398" i="33"/>
  <c r="O397" i="33"/>
  <c r="N397" i="33"/>
  <c r="O396" i="33"/>
  <c r="N396" i="33"/>
  <c r="O395" i="33"/>
  <c r="N395" i="33"/>
  <c r="O394" i="33"/>
  <c r="P394" i="33" s="1"/>
  <c r="R394" i="33" s="1"/>
  <c r="N394" i="33"/>
  <c r="O393" i="33"/>
  <c r="N393" i="33"/>
  <c r="O392" i="33"/>
  <c r="N392" i="33"/>
  <c r="O391" i="33"/>
  <c r="N391" i="33"/>
  <c r="O390" i="33"/>
  <c r="P390" i="33" s="1"/>
  <c r="R390" i="33" s="1"/>
  <c r="N390" i="33"/>
  <c r="O389" i="33"/>
  <c r="N389" i="33"/>
  <c r="O388" i="33"/>
  <c r="N388" i="33"/>
  <c r="O387" i="33"/>
  <c r="N387" i="33"/>
  <c r="O386" i="33"/>
  <c r="P386" i="33" s="1"/>
  <c r="R386" i="33" s="1"/>
  <c r="N386" i="33"/>
  <c r="O385" i="33"/>
  <c r="N385" i="33"/>
  <c r="O384" i="33"/>
  <c r="N384" i="33"/>
  <c r="O383" i="33"/>
  <c r="N383" i="33"/>
  <c r="O382" i="33"/>
  <c r="P382" i="33" s="1"/>
  <c r="R382" i="33" s="1"/>
  <c r="N382" i="33"/>
  <c r="O381" i="33"/>
  <c r="N381" i="33"/>
  <c r="O380" i="33"/>
  <c r="N380" i="33"/>
  <c r="O379" i="33"/>
  <c r="N379" i="33"/>
  <c r="O378" i="33"/>
  <c r="P378" i="33" s="1"/>
  <c r="R378" i="33" s="1"/>
  <c r="N378" i="33"/>
  <c r="O377" i="33"/>
  <c r="N377" i="33"/>
  <c r="O376" i="33"/>
  <c r="N376" i="33"/>
  <c r="O375" i="33"/>
  <c r="N375" i="33"/>
  <c r="O374" i="33"/>
  <c r="P374" i="33" s="1"/>
  <c r="R374" i="33" s="1"/>
  <c r="N374" i="33"/>
  <c r="O373" i="33"/>
  <c r="N373" i="33"/>
  <c r="O372" i="33"/>
  <c r="N372" i="33"/>
  <c r="O371" i="33"/>
  <c r="N371" i="33"/>
  <c r="O370" i="33"/>
  <c r="P370" i="33" s="1"/>
  <c r="R370" i="33" s="1"/>
  <c r="N370" i="33"/>
  <c r="O369" i="33"/>
  <c r="N369" i="33"/>
  <c r="O368" i="33"/>
  <c r="N368" i="33"/>
  <c r="O367" i="33"/>
  <c r="N367" i="33"/>
  <c r="O366" i="33"/>
  <c r="P366" i="33" s="1"/>
  <c r="R366" i="33" s="1"/>
  <c r="N366" i="33"/>
  <c r="O365" i="33"/>
  <c r="N365" i="33"/>
  <c r="O364" i="33"/>
  <c r="N364" i="33"/>
  <c r="O363" i="33"/>
  <c r="N363" i="33"/>
  <c r="O362" i="33"/>
  <c r="P362" i="33" s="1"/>
  <c r="R362" i="33" s="1"/>
  <c r="N362" i="33"/>
  <c r="O361" i="33"/>
  <c r="N361" i="33"/>
  <c r="O360" i="33"/>
  <c r="N360" i="33"/>
  <c r="O359" i="33"/>
  <c r="N359" i="33"/>
  <c r="O358" i="33"/>
  <c r="P358" i="33" s="1"/>
  <c r="R358" i="33" s="1"/>
  <c r="N358" i="33"/>
  <c r="O357" i="33"/>
  <c r="N357" i="33"/>
  <c r="O356" i="33"/>
  <c r="N356" i="33"/>
  <c r="O355" i="33"/>
  <c r="N355" i="33"/>
  <c r="O354" i="33"/>
  <c r="P354" i="33" s="1"/>
  <c r="R354" i="33" s="1"/>
  <c r="N354" i="33"/>
  <c r="O353" i="33"/>
  <c r="N353" i="33"/>
  <c r="O352" i="33"/>
  <c r="N352" i="33"/>
  <c r="O351" i="33"/>
  <c r="N351" i="33"/>
  <c r="O350" i="33"/>
  <c r="P350" i="33" s="1"/>
  <c r="R350" i="33" s="1"/>
  <c r="N350" i="33"/>
  <c r="O349" i="33"/>
  <c r="N349" i="33"/>
  <c r="O348" i="33"/>
  <c r="N348" i="33"/>
  <c r="O347" i="33"/>
  <c r="N347" i="33"/>
  <c r="O346" i="33"/>
  <c r="P346" i="33" s="1"/>
  <c r="R346" i="33" s="1"/>
  <c r="N346" i="33"/>
  <c r="O345" i="33"/>
  <c r="N345" i="33"/>
  <c r="O344" i="33"/>
  <c r="N344" i="33"/>
  <c r="O343" i="33"/>
  <c r="N343" i="33"/>
  <c r="O342" i="33"/>
  <c r="P342" i="33" s="1"/>
  <c r="R342" i="33" s="1"/>
  <c r="N342" i="33"/>
  <c r="O341" i="33"/>
  <c r="N341" i="33"/>
  <c r="O340" i="33"/>
  <c r="N340" i="33"/>
  <c r="O339" i="33"/>
  <c r="N339" i="33"/>
  <c r="O338" i="33"/>
  <c r="P338" i="33" s="1"/>
  <c r="R338" i="33" s="1"/>
  <c r="N338" i="33"/>
  <c r="O337" i="33"/>
  <c r="N337" i="33"/>
  <c r="O336" i="33"/>
  <c r="N336" i="33"/>
  <c r="O335" i="33"/>
  <c r="N335" i="33"/>
  <c r="O334" i="33"/>
  <c r="P334" i="33" s="1"/>
  <c r="R334" i="33" s="1"/>
  <c r="N334" i="33"/>
  <c r="O333" i="33"/>
  <c r="N333" i="33"/>
  <c r="O332" i="33"/>
  <c r="N332" i="33"/>
  <c r="O331" i="33"/>
  <c r="N331" i="33"/>
  <c r="O330" i="33"/>
  <c r="P330" i="33" s="1"/>
  <c r="R330" i="33" s="1"/>
  <c r="N330" i="33"/>
  <c r="O329" i="33"/>
  <c r="N329" i="33"/>
  <c r="O328" i="33"/>
  <c r="N328" i="33"/>
  <c r="O327" i="33"/>
  <c r="N327" i="33"/>
  <c r="O326" i="33"/>
  <c r="P326" i="33" s="1"/>
  <c r="R326" i="33" s="1"/>
  <c r="N326" i="33"/>
  <c r="O325" i="33"/>
  <c r="N325" i="33"/>
  <c r="O324" i="33"/>
  <c r="N324" i="33"/>
  <c r="O323" i="33"/>
  <c r="N323" i="33"/>
  <c r="O322" i="33"/>
  <c r="P322" i="33" s="1"/>
  <c r="R322" i="33" s="1"/>
  <c r="N322" i="33"/>
  <c r="O321" i="33"/>
  <c r="N321" i="33"/>
  <c r="O320" i="33"/>
  <c r="N320" i="33"/>
  <c r="O319" i="33"/>
  <c r="N319" i="33"/>
  <c r="O318" i="33"/>
  <c r="P318" i="33" s="1"/>
  <c r="R318" i="33" s="1"/>
  <c r="N318" i="33"/>
  <c r="O317" i="33"/>
  <c r="N317" i="33"/>
  <c r="O316" i="33"/>
  <c r="N316" i="33"/>
  <c r="O315" i="33"/>
  <c r="N315" i="33"/>
  <c r="O314" i="33"/>
  <c r="P314" i="33" s="1"/>
  <c r="R314" i="33" s="1"/>
  <c r="N314" i="33"/>
  <c r="O313" i="33"/>
  <c r="N313" i="33"/>
  <c r="O312" i="33"/>
  <c r="N312" i="33"/>
  <c r="O311" i="33"/>
  <c r="N311" i="33"/>
  <c r="O310" i="33"/>
  <c r="P310" i="33" s="1"/>
  <c r="R310" i="33" s="1"/>
  <c r="N310" i="33"/>
  <c r="O309" i="33"/>
  <c r="N309" i="33"/>
  <c r="O308" i="33"/>
  <c r="N308" i="33"/>
  <c r="O307" i="33"/>
  <c r="N307" i="33"/>
  <c r="O306" i="33"/>
  <c r="P306" i="33" s="1"/>
  <c r="R306" i="33" s="1"/>
  <c r="N306" i="33"/>
  <c r="O305" i="33"/>
  <c r="N305" i="33"/>
  <c r="O304" i="33"/>
  <c r="N304" i="33"/>
  <c r="O303" i="33"/>
  <c r="N303" i="33"/>
  <c r="O302" i="33"/>
  <c r="P302" i="33" s="1"/>
  <c r="R302" i="33" s="1"/>
  <c r="N302" i="33"/>
  <c r="O301" i="33"/>
  <c r="N301" i="33"/>
  <c r="O300" i="33"/>
  <c r="N300" i="33"/>
  <c r="O299" i="33"/>
  <c r="N299" i="33"/>
  <c r="O298" i="33"/>
  <c r="P298" i="33" s="1"/>
  <c r="R298" i="33" s="1"/>
  <c r="N298" i="33"/>
  <c r="O297" i="33"/>
  <c r="N297" i="33"/>
  <c r="O296" i="33"/>
  <c r="N296" i="33"/>
  <c r="O295" i="33"/>
  <c r="N295" i="33"/>
  <c r="O294" i="33"/>
  <c r="P294" i="33" s="1"/>
  <c r="R294" i="33" s="1"/>
  <c r="N294" i="33"/>
  <c r="O293" i="33"/>
  <c r="N293" i="33"/>
  <c r="O292" i="33"/>
  <c r="N292" i="33"/>
  <c r="O291" i="33"/>
  <c r="N291" i="33"/>
  <c r="O290" i="33"/>
  <c r="P290" i="33" s="1"/>
  <c r="R290" i="33" s="1"/>
  <c r="N290" i="33"/>
  <c r="O289" i="33"/>
  <c r="N289" i="33"/>
  <c r="O288" i="33"/>
  <c r="N288" i="33"/>
  <c r="O287" i="33"/>
  <c r="N287" i="33"/>
  <c r="O286" i="33"/>
  <c r="P286" i="33" s="1"/>
  <c r="R286" i="33" s="1"/>
  <c r="N286" i="33"/>
  <c r="O285" i="33"/>
  <c r="N285" i="33"/>
  <c r="O284" i="33"/>
  <c r="N284" i="33"/>
  <c r="O283" i="33"/>
  <c r="N283" i="33"/>
  <c r="O282" i="33"/>
  <c r="P282" i="33" s="1"/>
  <c r="R282" i="33" s="1"/>
  <c r="N282" i="33"/>
  <c r="O281" i="33"/>
  <c r="N281" i="33"/>
  <c r="O280" i="33"/>
  <c r="N280" i="33"/>
  <c r="O279" i="33"/>
  <c r="N279" i="33"/>
  <c r="O278" i="33"/>
  <c r="P278" i="33" s="1"/>
  <c r="R278" i="33" s="1"/>
  <c r="N278" i="33"/>
  <c r="O277" i="33"/>
  <c r="N277" i="33"/>
  <c r="O276" i="33"/>
  <c r="N276" i="33"/>
  <c r="O275" i="33"/>
  <c r="N275" i="33"/>
  <c r="O274" i="33"/>
  <c r="P274" i="33" s="1"/>
  <c r="R274" i="33" s="1"/>
  <c r="N274" i="33"/>
  <c r="O273" i="33"/>
  <c r="N273" i="33"/>
  <c r="O272" i="33"/>
  <c r="N272" i="33"/>
  <c r="O271" i="33"/>
  <c r="N271" i="33"/>
  <c r="O270" i="33"/>
  <c r="P270" i="33" s="1"/>
  <c r="R270" i="33" s="1"/>
  <c r="N270" i="33"/>
  <c r="O269" i="33"/>
  <c r="N269" i="33"/>
  <c r="O268" i="33"/>
  <c r="N268" i="33"/>
  <c r="O267" i="33"/>
  <c r="N267" i="33"/>
  <c r="O266" i="33"/>
  <c r="P266" i="33" s="1"/>
  <c r="R266" i="33" s="1"/>
  <c r="N266" i="33"/>
  <c r="O265" i="33"/>
  <c r="N265" i="33"/>
  <c r="O264" i="33"/>
  <c r="N264" i="33"/>
  <c r="O263" i="33"/>
  <c r="N263" i="33"/>
  <c r="O262" i="33"/>
  <c r="P262" i="33" s="1"/>
  <c r="R262" i="33" s="1"/>
  <c r="N262" i="33"/>
  <c r="O261" i="33"/>
  <c r="N261" i="33"/>
  <c r="O260" i="33"/>
  <c r="N260" i="33"/>
  <c r="O259" i="33"/>
  <c r="N259" i="33"/>
  <c r="O258" i="33"/>
  <c r="P258" i="33" s="1"/>
  <c r="R258" i="33" s="1"/>
  <c r="N258" i="33"/>
  <c r="O257" i="33"/>
  <c r="N257" i="33"/>
  <c r="O256" i="33"/>
  <c r="N256" i="33"/>
  <c r="O255" i="33"/>
  <c r="N255" i="33"/>
  <c r="O254" i="33"/>
  <c r="P254" i="33" s="1"/>
  <c r="R254" i="33" s="1"/>
  <c r="N254" i="33"/>
  <c r="O253" i="33"/>
  <c r="N253" i="33"/>
  <c r="O252" i="33"/>
  <c r="N252" i="33"/>
  <c r="O251" i="33"/>
  <c r="N251" i="33"/>
  <c r="O250" i="33"/>
  <c r="P250" i="33" s="1"/>
  <c r="R250" i="33" s="1"/>
  <c r="N250" i="33"/>
  <c r="O249" i="33"/>
  <c r="N249" i="33"/>
  <c r="O248" i="33"/>
  <c r="N248" i="33"/>
  <c r="O247" i="33"/>
  <c r="N247" i="33"/>
  <c r="O246" i="33"/>
  <c r="P246" i="33" s="1"/>
  <c r="R246" i="33" s="1"/>
  <c r="N246" i="33"/>
  <c r="O245" i="33"/>
  <c r="N245" i="33"/>
  <c r="O244" i="33"/>
  <c r="N244" i="33"/>
  <c r="O243" i="33"/>
  <c r="N243" i="33"/>
  <c r="O242" i="33"/>
  <c r="P242" i="33" s="1"/>
  <c r="R242" i="33" s="1"/>
  <c r="N242" i="33"/>
  <c r="O241" i="33"/>
  <c r="N241" i="33"/>
  <c r="O240" i="33"/>
  <c r="N240" i="33"/>
  <c r="O239" i="33"/>
  <c r="N239" i="33"/>
  <c r="O238" i="33"/>
  <c r="P238" i="33" s="1"/>
  <c r="R238" i="33" s="1"/>
  <c r="N238" i="33"/>
  <c r="O237" i="33"/>
  <c r="N237" i="33"/>
  <c r="O236" i="33"/>
  <c r="N236" i="33"/>
  <c r="O235" i="33"/>
  <c r="N235" i="33"/>
  <c r="O234" i="33"/>
  <c r="P234" i="33" s="1"/>
  <c r="R234" i="33" s="1"/>
  <c r="N234" i="33"/>
  <c r="O233" i="33"/>
  <c r="N233" i="33"/>
  <c r="O232" i="33"/>
  <c r="N232" i="33"/>
  <c r="O231" i="33"/>
  <c r="N231" i="33"/>
  <c r="O230" i="33"/>
  <c r="P230" i="33" s="1"/>
  <c r="R230" i="33" s="1"/>
  <c r="N230" i="33"/>
  <c r="O229" i="33"/>
  <c r="N229" i="33"/>
  <c r="O228" i="33"/>
  <c r="N228" i="33"/>
  <c r="O227" i="33"/>
  <c r="N227" i="33"/>
  <c r="O226" i="33"/>
  <c r="P226" i="33" s="1"/>
  <c r="R226" i="33" s="1"/>
  <c r="N226" i="33"/>
  <c r="O225" i="33"/>
  <c r="N225" i="33"/>
  <c r="O224" i="33"/>
  <c r="N224" i="33"/>
  <c r="O223" i="33"/>
  <c r="N223" i="33"/>
  <c r="O222" i="33"/>
  <c r="P222" i="33" s="1"/>
  <c r="R222" i="33" s="1"/>
  <c r="N222" i="33"/>
  <c r="O221" i="33"/>
  <c r="N221" i="33"/>
  <c r="O220" i="33"/>
  <c r="N220" i="33"/>
  <c r="O219" i="33"/>
  <c r="N219" i="33"/>
  <c r="O218" i="33"/>
  <c r="P218" i="33" s="1"/>
  <c r="R218" i="33" s="1"/>
  <c r="N218" i="33"/>
  <c r="O217" i="33"/>
  <c r="N217" i="33"/>
  <c r="O216" i="33"/>
  <c r="N216" i="33"/>
  <c r="O215" i="33"/>
  <c r="N215" i="33"/>
  <c r="O214" i="33"/>
  <c r="P214" i="33" s="1"/>
  <c r="R214" i="33" s="1"/>
  <c r="N214" i="33"/>
  <c r="O213" i="33"/>
  <c r="N213" i="33"/>
  <c r="O212" i="33"/>
  <c r="N212" i="33"/>
  <c r="O211" i="33"/>
  <c r="N211" i="33"/>
  <c r="O210" i="33"/>
  <c r="P210" i="33" s="1"/>
  <c r="R210" i="33" s="1"/>
  <c r="N210" i="33"/>
  <c r="O209" i="33"/>
  <c r="N209" i="33"/>
  <c r="O208" i="33"/>
  <c r="N208" i="33"/>
  <c r="O207" i="33"/>
  <c r="N207" i="33"/>
  <c r="O206" i="33"/>
  <c r="P206" i="33" s="1"/>
  <c r="R206" i="33" s="1"/>
  <c r="N206" i="33"/>
  <c r="O205" i="33"/>
  <c r="N205" i="33"/>
  <c r="O204" i="33"/>
  <c r="N204" i="33"/>
  <c r="O203" i="33"/>
  <c r="N203" i="33"/>
  <c r="O202" i="33"/>
  <c r="P202" i="33" s="1"/>
  <c r="R202" i="33" s="1"/>
  <c r="N202" i="33"/>
  <c r="O201" i="33"/>
  <c r="N201" i="33"/>
  <c r="O200" i="33"/>
  <c r="N200" i="33"/>
  <c r="O199" i="33"/>
  <c r="N199" i="33"/>
  <c r="O198" i="33"/>
  <c r="P198" i="33" s="1"/>
  <c r="R198" i="33" s="1"/>
  <c r="N198" i="33"/>
  <c r="O197" i="33"/>
  <c r="N197" i="33"/>
  <c r="O196" i="33"/>
  <c r="N196" i="33"/>
  <c r="O195" i="33"/>
  <c r="N195" i="33"/>
  <c r="O194" i="33"/>
  <c r="P194" i="33" s="1"/>
  <c r="R194" i="33" s="1"/>
  <c r="N194" i="33"/>
  <c r="O193" i="33"/>
  <c r="N193" i="33"/>
  <c r="O192" i="33"/>
  <c r="N192" i="33"/>
  <c r="O191" i="33"/>
  <c r="N191" i="33"/>
  <c r="O190" i="33"/>
  <c r="P190" i="33" s="1"/>
  <c r="R190" i="33" s="1"/>
  <c r="N190" i="33"/>
  <c r="O189" i="33"/>
  <c r="N189" i="33"/>
  <c r="O188" i="33"/>
  <c r="N188" i="33"/>
  <c r="O187" i="33"/>
  <c r="N187" i="33"/>
  <c r="O186" i="33"/>
  <c r="P186" i="33" s="1"/>
  <c r="R186" i="33" s="1"/>
  <c r="N186" i="33"/>
  <c r="O185" i="33"/>
  <c r="N185" i="33"/>
  <c r="O184" i="33"/>
  <c r="N184" i="33"/>
  <c r="O183" i="33"/>
  <c r="N183" i="33"/>
  <c r="O182" i="33"/>
  <c r="P182" i="33" s="1"/>
  <c r="R182" i="33" s="1"/>
  <c r="N182" i="33"/>
  <c r="O181" i="33"/>
  <c r="N181" i="33"/>
  <c r="O180" i="33"/>
  <c r="N180" i="33"/>
  <c r="O179" i="33"/>
  <c r="N179" i="33"/>
  <c r="O178" i="33"/>
  <c r="P178" i="33" s="1"/>
  <c r="R178" i="33" s="1"/>
  <c r="N178" i="33"/>
  <c r="O177" i="33"/>
  <c r="N177" i="33"/>
  <c r="O176" i="33"/>
  <c r="N176" i="33"/>
  <c r="O175" i="33"/>
  <c r="N175" i="33"/>
  <c r="O174" i="33"/>
  <c r="P174" i="33" s="1"/>
  <c r="R174" i="33" s="1"/>
  <c r="N174" i="33"/>
  <c r="O173" i="33"/>
  <c r="N173" i="33"/>
  <c r="O172" i="33"/>
  <c r="N172" i="33"/>
  <c r="O171" i="33"/>
  <c r="N171" i="33"/>
  <c r="O170" i="33"/>
  <c r="P170" i="33" s="1"/>
  <c r="R170" i="33" s="1"/>
  <c r="N170" i="33"/>
  <c r="O169" i="33"/>
  <c r="N169" i="33"/>
  <c r="O168" i="33"/>
  <c r="N168" i="33"/>
  <c r="O167" i="33"/>
  <c r="N167" i="33"/>
  <c r="O166" i="33"/>
  <c r="P166" i="33" s="1"/>
  <c r="R166" i="33" s="1"/>
  <c r="N166" i="33"/>
  <c r="O165" i="33"/>
  <c r="N165" i="33"/>
  <c r="O164" i="33"/>
  <c r="N164" i="33"/>
  <c r="O163" i="33"/>
  <c r="N163" i="33"/>
  <c r="O162" i="33"/>
  <c r="P162" i="33" s="1"/>
  <c r="R162" i="33" s="1"/>
  <c r="N162" i="33"/>
  <c r="O161" i="33"/>
  <c r="N161" i="33"/>
  <c r="O160" i="33"/>
  <c r="N160" i="33"/>
  <c r="O159" i="33"/>
  <c r="N159" i="33"/>
  <c r="O158" i="33"/>
  <c r="P158" i="33" s="1"/>
  <c r="R158" i="33" s="1"/>
  <c r="N158" i="33"/>
  <c r="O157" i="33"/>
  <c r="N157" i="33"/>
  <c r="O156" i="33"/>
  <c r="N156" i="33"/>
  <c r="O155" i="33"/>
  <c r="N155" i="33"/>
  <c r="O154" i="33"/>
  <c r="P154" i="33" s="1"/>
  <c r="R154" i="33" s="1"/>
  <c r="N154" i="33"/>
  <c r="O153" i="33"/>
  <c r="N153" i="33"/>
  <c r="O152" i="33"/>
  <c r="N152" i="33"/>
  <c r="O151" i="33"/>
  <c r="N151" i="33"/>
  <c r="O150" i="33"/>
  <c r="P150" i="33" s="1"/>
  <c r="R150" i="33" s="1"/>
  <c r="N150" i="33"/>
  <c r="O149" i="33"/>
  <c r="N149" i="33"/>
  <c r="O148" i="33"/>
  <c r="N148" i="33"/>
  <c r="O147" i="33"/>
  <c r="N147" i="33"/>
  <c r="O146" i="33"/>
  <c r="P146" i="33" s="1"/>
  <c r="R146" i="33" s="1"/>
  <c r="N146" i="33"/>
  <c r="O145" i="33"/>
  <c r="N145" i="33"/>
  <c r="O144" i="33"/>
  <c r="N144" i="33"/>
  <c r="O143" i="33"/>
  <c r="N143" i="33"/>
  <c r="O142" i="33"/>
  <c r="P142" i="33" s="1"/>
  <c r="R142" i="33" s="1"/>
  <c r="N142" i="33"/>
  <c r="O141" i="33"/>
  <c r="N141" i="33"/>
  <c r="O140" i="33"/>
  <c r="N140" i="33"/>
  <c r="O139" i="33"/>
  <c r="N139" i="33"/>
  <c r="O138" i="33"/>
  <c r="P138" i="33" s="1"/>
  <c r="R138" i="33" s="1"/>
  <c r="N138" i="33"/>
  <c r="O137" i="33"/>
  <c r="N137" i="33"/>
  <c r="O136" i="33"/>
  <c r="N136" i="33"/>
  <c r="O135" i="33"/>
  <c r="N135" i="33"/>
  <c r="O134" i="33"/>
  <c r="P134" i="33" s="1"/>
  <c r="R134" i="33" s="1"/>
  <c r="N134" i="33"/>
  <c r="O133" i="33"/>
  <c r="N133" i="33"/>
  <c r="O132" i="33"/>
  <c r="N132" i="33"/>
  <c r="O131" i="33"/>
  <c r="N131" i="33"/>
  <c r="O130" i="33"/>
  <c r="P130" i="33" s="1"/>
  <c r="R130" i="33" s="1"/>
  <c r="N130" i="33"/>
  <c r="O129" i="33"/>
  <c r="N129" i="33"/>
  <c r="O128" i="33"/>
  <c r="N128" i="33"/>
  <c r="O127" i="33"/>
  <c r="N127" i="33"/>
  <c r="O126" i="33"/>
  <c r="P126" i="33" s="1"/>
  <c r="R126" i="33" s="1"/>
  <c r="N126" i="33"/>
  <c r="O125" i="33"/>
  <c r="N125" i="33"/>
  <c r="O124" i="33"/>
  <c r="N124" i="33"/>
  <c r="O123" i="33"/>
  <c r="N123" i="33"/>
  <c r="O122" i="33"/>
  <c r="P122" i="33" s="1"/>
  <c r="R122" i="33" s="1"/>
  <c r="N122" i="33"/>
  <c r="O121" i="33"/>
  <c r="N121" i="33"/>
  <c r="O120" i="33"/>
  <c r="N120" i="33"/>
  <c r="O119" i="33"/>
  <c r="N119" i="33"/>
  <c r="O118" i="33"/>
  <c r="P118" i="33" s="1"/>
  <c r="R118" i="33" s="1"/>
  <c r="N118" i="33"/>
  <c r="O117" i="33"/>
  <c r="N117" i="33"/>
  <c r="O116" i="33"/>
  <c r="N116" i="33"/>
  <c r="O115" i="33"/>
  <c r="N115" i="33"/>
  <c r="O114" i="33"/>
  <c r="P114" i="33" s="1"/>
  <c r="R114" i="33" s="1"/>
  <c r="N114" i="33"/>
  <c r="O113" i="33"/>
  <c r="N113" i="33"/>
  <c r="O112" i="33"/>
  <c r="N112" i="33"/>
  <c r="O111" i="33"/>
  <c r="N111" i="33"/>
  <c r="O110" i="33"/>
  <c r="P110" i="33" s="1"/>
  <c r="R110" i="33" s="1"/>
  <c r="N110" i="33"/>
  <c r="O109" i="33"/>
  <c r="P109" i="33" s="1"/>
  <c r="R109" i="33" s="1"/>
  <c r="N109" i="33"/>
  <c r="O108" i="33"/>
  <c r="P108" i="33" s="1"/>
  <c r="R108" i="33" s="1"/>
  <c r="N108" i="33"/>
  <c r="O107" i="33"/>
  <c r="P107" i="33" s="1"/>
  <c r="R107" i="33" s="1"/>
  <c r="N107" i="33"/>
  <c r="O106" i="33"/>
  <c r="P106" i="33" s="1"/>
  <c r="R106" i="33" s="1"/>
  <c r="N106" i="33"/>
  <c r="O105" i="33"/>
  <c r="P105" i="33" s="1"/>
  <c r="R105" i="33" s="1"/>
  <c r="N105" i="33"/>
  <c r="O104" i="33"/>
  <c r="P104" i="33" s="1"/>
  <c r="R104" i="33" s="1"/>
  <c r="N104" i="33"/>
  <c r="O103" i="33"/>
  <c r="P103" i="33" s="1"/>
  <c r="R103" i="33" s="1"/>
  <c r="N103" i="33"/>
  <c r="O102" i="33"/>
  <c r="P102" i="33" s="1"/>
  <c r="R102" i="33" s="1"/>
  <c r="N102" i="33"/>
  <c r="O101" i="33"/>
  <c r="P101" i="33" s="1"/>
  <c r="R101" i="33" s="1"/>
  <c r="N101" i="33"/>
  <c r="O100" i="33"/>
  <c r="P100" i="33" s="1"/>
  <c r="R100" i="33" s="1"/>
  <c r="N100" i="33"/>
  <c r="O99" i="33"/>
  <c r="P99" i="33" s="1"/>
  <c r="R99" i="33" s="1"/>
  <c r="N99" i="33"/>
  <c r="O98" i="33"/>
  <c r="P98" i="33" s="1"/>
  <c r="R98" i="33" s="1"/>
  <c r="N98" i="33"/>
  <c r="O97" i="33"/>
  <c r="P97" i="33" s="1"/>
  <c r="R97" i="33" s="1"/>
  <c r="N97" i="33"/>
  <c r="O96" i="33"/>
  <c r="P96" i="33" s="1"/>
  <c r="R96" i="33" s="1"/>
  <c r="N96" i="33"/>
  <c r="O95" i="33"/>
  <c r="P95" i="33" s="1"/>
  <c r="R95" i="33" s="1"/>
  <c r="N95" i="33"/>
  <c r="O94" i="33"/>
  <c r="P94" i="33" s="1"/>
  <c r="R94" i="33" s="1"/>
  <c r="N94" i="33"/>
  <c r="O93" i="33"/>
  <c r="P93" i="33" s="1"/>
  <c r="R93" i="33" s="1"/>
  <c r="N93" i="33"/>
  <c r="O92" i="33"/>
  <c r="P92" i="33" s="1"/>
  <c r="R92" i="33" s="1"/>
  <c r="N92" i="33"/>
  <c r="O91" i="33"/>
  <c r="P91" i="33" s="1"/>
  <c r="R91" i="33" s="1"/>
  <c r="N91" i="33"/>
  <c r="O90" i="33"/>
  <c r="P90" i="33" s="1"/>
  <c r="R90" i="33" s="1"/>
  <c r="N90" i="33"/>
  <c r="O89" i="33"/>
  <c r="P89" i="33" s="1"/>
  <c r="R89" i="33" s="1"/>
  <c r="N89" i="33"/>
  <c r="O88" i="33"/>
  <c r="P88" i="33" s="1"/>
  <c r="R88" i="33" s="1"/>
  <c r="N88" i="33"/>
  <c r="O87" i="33"/>
  <c r="P87" i="33" s="1"/>
  <c r="R87" i="33" s="1"/>
  <c r="N87" i="33"/>
  <c r="O86" i="33"/>
  <c r="P86" i="33" s="1"/>
  <c r="R86" i="33" s="1"/>
  <c r="N86" i="33"/>
  <c r="O85" i="33"/>
  <c r="P85" i="33" s="1"/>
  <c r="R85" i="33" s="1"/>
  <c r="N85" i="33"/>
  <c r="O84" i="33"/>
  <c r="P84" i="33" s="1"/>
  <c r="R84" i="33" s="1"/>
  <c r="N84" i="33"/>
  <c r="O83" i="33"/>
  <c r="P83" i="33" s="1"/>
  <c r="R83" i="33" s="1"/>
  <c r="N83" i="33"/>
  <c r="O82" i="33"/>
  <c r="P82" i="33" s="1"/>
  <c r="R82" i="33" s="1"/>
  <c r="N82" i="33"/>
  <c r="O81" i="33"/>
  <c r="P81" i="33" s="1"/>
  <c r="R81" i="33" s="1"/>
  <c r="N81" i="33"/>
  <c r="O80" i="33"/>
  <c r="P80" i="33" s="1"/>
  <c r="R80" i="33" s="1"/>
  <c r="N80" i="33"/>
  <c r="O79" i="33"/>
  <c r="P79" i="33" s="1"/>
  <c r="R79" i="33" s="1"/>
  <c r="N79" i="33"/>
  <c r="O78" i="33"/>
  <c r="P78" i="33" s="1"/>
  <c r="R78" i="33" s="1"/>
  <c r="N78" i="33"/>
  <c r="O77" i="33"/>
  <c r="P77" i="33" s="1"/>
  <c r="R77" i="33" s="1"/>
  <c r="N77" i="33"/>
  <c r="O76" i="33"/>
  <c r="P76" i="33" s="1"/>
  <c r="R76" i="33" s="1"/>
  <c r="N76" i="33"/>
  <c r="O75" i="33"/>
  <c r="P75" i="33" s="1"/>
  <c r="R75" i="33" s="1"/>
  <c r="N75" i="33"/>
  <c r="O74" i="33"/>
  <c r="P74" i="33" s="1"/>
  <c r="R74" i="33" s="1"/>
  <c r="N74" i="33"/>
  <c r="O73" i="33"/>
  <c r="P73" i="33" s="1"/>
  <c r="R73" i="33" s="1"/>
  <c r="N73" i="33"/>
  <c r="O72" i="33"/>
  <c r="P72" i="33" s="1"/>
  <c r="R72" i="33" s="1"/>
  <c r="N72" i="33"/>
  <c r="O71" i="33"/>
  <c r="P71" i="33" s="1"/>
  <c r="R71" i="33" s="1"/>
  <c r="N71" i="33"/>
  <c r="O70" i="33"/>
  <c r="P70" i="33" s="1"/>
  <c r="R70" i="33" s="1"/>
  <c r="N70" i="33"/>
  <c r="O69" i="33"/>
  <c r="P69" i="33" s="1"/>
  <c r="R69" i="33" s="1"/>
  <c r="N69" i="33"/>
  <c r="O68" i="33"/>
  <c r="P68" i="33" s="1"/>
  <c r="R68" i="33" s="1"/>
  <c r="N68" i="33"/>
  <c r="O67" i="33"/>
  <c r="P67" i="33" s="1"/>
  <c r="R67" i="33" s="1"/>
  <c r="N67" i="33"/>
  <c r="O66" i="33"/>
  <c r="P66" i="33" s="1"/>
  <c r="R66" i="33" s="1"/>
  <c r="N66" i="33"/>
  <c r="O65" i="33"/>
  <c r="P65" i="33" s="1"/>
  <c r="R65" i="33" s="1"/>
  <c r="N65" i="33"/>
  <c r="O64" i="33"/>
  <c r="P64" i="33" s="1"/>
  <c r="R64" i="33" s="1"/>
  <c r="N64" i="33"/>
  <c r="O63" i="33"/>
  <c r="P63" i="33" s="1"/>
  <c r="R63" i="33" s="1"/>
  <c r="N63" i="33"/>
  <c r="O62" i="33"/>
  <c r="P62" i="33" s="1"/>
  <c r="R62" i="33" s="1"/>
  <c r="N62" i="33"/>
  <c r="O61" i="33"/>
  <c r="P61" i="33" s="1"/>
  <c r="R61" i="33" s="1"/>
  <c r="N61" i="33"/>
  <c r="O60" i="33"/>
  <c r="P60" i="33" s="1"/>
  <c r="R60" i="33" s="1"/>
  <c r="N60" i="33"/>
  <c r="O59" i="33"/>
  <c r="P59" i="33" s="1"/>
  <c r="R59" i="33" s="1"/>
  <c r="N59" i="33"/>
  <c r="O58" i="33"/>
  <c r="P58" i="33" s="1"/>
  <c r="R58" i="33" s="1"/>
  <c r="N58" i="33"/>
  <c r="O57" i="33"/>
  <c r="P57" i="33" s="1"/>
  <c r="R57" i="33" s="1"/>
  <c r="N57" i="33"/>
  <c r="O56" i="33"/>
  <c r="P56" i="33" s="1"/>
  <c r="R56" i="33" s="1"/>
  <c r="N56" i="33"/>
  <c r="O55" i="33"/>
  <c r="P55" i="33" s="1"/>
  <c r="R55" i="33" s="1"/>
  <c r="N55" i="33"/>
  <c r="O54" i="33"/>
  <c r="P54" i="33" s="1"/>
  <c r="R54" i="33" s="1"/>
  <c r="N54" i="33"/>
  <c r="O53" i="33"/>
  <c r="P53" i="33" s="1"/>
  <c r="R53" i="33" s="1"/>
  <c r="N53" i="33"/>
  <c r="O52" i="33"/>
  <c r="P52" i="33" s="1"/>
  <c r="R52" i="33" s="1"/>
  <c r="N52" i="33"/>
  <c r="O51" i="33"/>
  <c r="P51" i="33" s="1"/>
  <c r="R51" i="33" s="1"/>
  <c r="N51" i="33"/>
  <c r="O50" i="33"/>
  <c r="P50" i="33" s="1"/>
  <c r="R50" i="33" s="1"/>
  <c r="N50" i="33"/>
  <c r="O49" i="33"/>
  <c r="P49" i="33" s="1"/>
  <c r="R49" i="33" s="1"/>
  <c r="N49" i="33"/>
  <c r="O48" i="33"/>
  <c r="P48" i="33" s="1"/>
  <c r="R48" i="33" s="1"/>
  <c r="N48" i="33"/>
  <c r="O47" i="33"/>
  <c r="P47" i="33" s="1"/>
  <c r="R47" i="33" s="1"/>
  <c r="N47" i="33"/>
  <c r="O46" i="33"/>
  <c r="P46" i="33" s="1"/>
  <c r="R46" i="33" s="1"/>
  <c r="N46" i="33"/>
  <c r="O45" i="33"/>
  <c r="P45" i="33" s="1"/>
  <c r="R45" i="33" s="1"/>
  <c r="N45" i="33"/>
  <c r="O44" i="33"/>
  <c r="P44" i="33" s="1"/>
  <c r="R44" i="33" s="1"/>
  <c r="N44" i="33"/>
  <c r="O43" i="33"/>
  <c r="P43" i="33" s="1"/>
  <c r="R43" i="33" s="1"/>
  <c r="N43" i="33"/>
  <c r="O42" i="33"/>
  <c r="P42" i="33" s="1"/>
  <c r="R42" i="33" s="1"/>
  <c r="N42" i="33"/>
  <c r="O41" i="33"/>
  <c r="P41" i="33" s="1"/>
  <c r="R41" i="33" s="1"/>
  <c r="N41" i="33"/>
  <c r="O40" i="33"/>
  <c r="P40" i="33" s="1"/>
  <c r="R40" i="33" s="1"/>
  <c r="N40" i="33"/>
  <c r="O39" i="33"/>
  <c r="P39" i="33" s="1"/>
  <c r="R39" i="33" s="1"/>
  <c r="N39" i="33"/>
  <c r="O38" i="33"/>
  <c r="P38" i="33" s="1"/>
  <c r="R38" i="33" s="1"/>
  <c r="N38" i="33"/>
  <c r="O37" i="33"/>
  <c r="P37" i="33" s="1"/>
  <c r="R37" i="33" s="1"/>
  <c r="N37" i="33"/>
  <c r="O36" i="33"/>
  <c r="P36" i="33" s="1"/>
  <c r="R36" i="33" s="1"/>
  <c r="N36" i="33"/>
  <c r="O35" i="33"/>
  <c r="P35" i="33" s="1"/>
  <c r="R35" i="33" s="1"/>
  <c r="N35" i="33"/>
  <c r="O34" i="33"/>
  <c r="P34" i="33" s="1"/>
  <c r="R34" i="33" s="1"/>
  <c r="N34" i="33"/>
  <c r="O33" i="33"/>
  <c r="P33" i="33" s="1"/>
  <c r="R33" i="33" s="1"/>
  <c r="N33" i="33"/>
  <c r="O32" i="33"/>
  <c r="P32" i="33" s="1"/>
  <c r="R32" i="33" s="1"/>
  <c r="N32" i="33"/>
  <c r="O31" i="33"/>
  <c r="P31" i="33" s="1"/>
  <c r="R31" i="33" s="1"/>
  <c r="N31" i="33"/>
  <c r="O30" i="33"/>
  <c r="P30" i="33" s="1"/>
  <c r="R30" i="33" s="1"/>
  <c r="N30" i="33"/>
  <c r="O29" i="33"/>
  <c r="P29" i="33" s="1"/>
  <c r="R29" i="33" s="1"/>
  <c r="N29" i="33"/>
  <c r="O28" i="33"/>
  <c r="P28" i="33" s="1"/>
  <c r="R28" i="33" s="1"/>
  <c r="N28" i="33"/>
  <c r="O27" i="33"/>
  <c r="P27" i="33" s="1"/>
  <c r="R27" i="33" s="1"/>
  <c r="N27" i="33"/>
  <c r="O26" i="33"/>
  <c r="P26" i="33" s="1"/>
  <c r="R26" i="33" s="1"/>
  <c r="N26" i="33"/>
  <c r="O25" i="33"/>
  <c r="P25" i="33" s="1"/>
  <c r="R25" i="33" s="1"/>
  <c r="N25" i="33"/>
  <c r="O24" i="33"/>
  <c r="P24" i="33" s="1"/>
  <c r="R24" i="33" s="1"/>
  <c r="N24" i="33"/>
  <c r="O23" i="33"/>
  <c r="P23" i="33" s="1"/>
  <c r="R23" i="33" s="1"/>
  <c r="N23" i="33"/>
  <c r="O22" i="33"/>
  <c r="P22" i="33" s="1"/>
  <c r="R22" i="33" s="1"/>
  <c r="N22" i="33"/>
  <c r="O21" i="33"/>
  <c r="P21" i="33" s="1"/>
  <c r="R21" i="33" s="1"/>
  <c r="N21" i="33"/>
  <c r="O20" i="33"/>
  <c r="P20" i="33" s="1"/>
  <c r="R20" i="33" s="1"/>
  <c r="N20" i="33"/>
  <c r="O19" i="33"/>
  <c r="P19" i="33" s="1"/>
  <c r="R19" i="33" s="1"/>
  <c r="N19" i="33"/>
  <c r="O17" i="33"/>
  <c r="P17" i="33" s="1"/>
  <c r="R17" i="33" s="1"/>
  <c r="N17" i="33"/>
  <c r="N16" i="33"/>
  <c r="J19" i="27"/>
  <c r="J18" i="27"/>
  <c r="J17" i="27"/>
  <c r="J16" i="27"/>
  <c r="J15" i="27"/>
  <c r="E5" i="27" s="1"/>
  <c r="J14" i="27"/>
  <c r="J13" i="27"/>
  <c r="J12" i="27"/>
  <c r="J11" i="27"/>
  <c r="K674" i="28"/>
  <c r="K673" i="28"/>
  <c r="K672" i="28"/>
  <c r="K671" i="28"/>
  <c r="K670" i="28"/>
  <c r="K669" i="28"/>
  <c r="K668" i="28"/>
  <c r="K667" i="28"/>
  <c r="K666" i="28"/>
  <c r="K665" i="28"/>
  <c r="K664" i="28"/>
  <c r="K663" i="28"/>
  <c r="K662" i="28"/>
  <c r="K661" i="28"/>
  <c r="K660" i="28"/>
  <c r="K659" i="28"/>
  <c r="K658" i="28"/>
  <c r="K657" i="28"/>
  <c r="K656" i="28"/>
  <c r="K655" i="28"/>
  <c r="K654" i="28"/>
  <c r="K653" i="28"/>
  <c r="K652" i="28"/>
  <c r="K651" i="28"/>
  <c r="K650" i="28"/>
  <c r="K649" i="28"/>
  <c r="K648" i="28"/>
  <c r="K647" i="28"/>
  <c r="K646" i="28"/>
  <c r="K645" i="28"/>
  <c r="K644" i="28"/>
  <c r="K643" i="28"/>
  <c r="K642" i="28"/>
  <c r="K641" i="28"/>
  <c r="K640" i="28"/>
  <c r="K639" i="28"/>
  <c r="K638" i="28"/>
  <c r="K637" i="28"/>
  <c r="K636" i="28"/>
  <c r="K635" i="28"/>
  <c r="K634" i="28"/>
  <c r="K633" i="28"/>
  <c r="K632" i="28"/>
  <c r="K631" i="28"/>
  <c r="K630" i="28"/>
  <c r="K629" i="28"/>
  <c r="K628" i="28"/>
  <c r="K627" i="28"/>
  <c r="K626" i="28"/>
  <c r="K625" i="28"/>
  <c r="K624" i="28"/>
  <c r="K623" i="28"/>
  <c r="K622" i="28"/>
  <c r="K621" i="28"/>
  <c r="K620" i="28"/>
  <c r="K619" i="28"/>
  <c r="K618" i="28"/>
  <c r="K617" i="28"/>
  <c r="K616" i="28"/>
  <c r="K615" i="28"/>
  <c r="K614" i="28"/>
  <c r="K613" i="28"/>
  <c r="K612" i="28"/>
  <c r="K611" i="28"/>
  <c r="K610" i="28"/>
  <c r="K609" i="28"/>
  <c r="K608" i="28"/>
  <c r="K607" i="28"/>
  <c r="K606" i="28"/>
  <c r="K605" i="28"/>
  <c r="K604" i="28"/>
  <c r="K603" i="28"/>
  <c r="K602" i="28"/>
  <c r="K601" i="28"/>
  <c r="K600" i="28"/>
  <c r="K599" i="28"/>
  <c r="K598" i="28"/>
  <c r="K597" i="28"/>
  <c r="K596" i="28"/>
  <c r="K595" i="28"/>
  <c r="K594" i="28"/>
  <c r="K593" i="28"/>
  <c r="K592" i="28"/>
  <c r="K591" i="28"/>
  <c r="K590" i="28"/>
  <c r="K589" i="28"/>
  <c r="K588" i="28"/>
  <c r="K587" i="28"/>
  <c r="K586" i="28"/>
  <c r="K585" i="28"/>
  <c r="K584" i="28"/>
  <c r="K583" i="28"/>
  <c r="K582" i="28"/>
  <c r="K581" i="28"/>
  <c r="K580" i="28"/>
  <c r="K579" i="28"/>
  <c r="K578" i="28"/>
  <c r="K577" i="28"/>
  <c r="K576" i="28"/>
  <c r="K575" i="28"/>
  <c r="K574" i="28"/>
  <c r="K573" i="28"/>
  <c r="K572" i="28"/>
  <c r="K571" i="28"/>
  <c r="K570" i="28"/>
  <c r="K569" i="28"/>
  <c r="K568" i="28"/>
  <c r="K567" i="28"/>
  <c r="K566" i="28"/>
  <c r="K565" i="28"/>
  <c r="K564" i="28"/>
  <c r="K563" i="28"/>
  <c r="K562" i="28"/>
  <c r="K561" i="28"/>
  <c r="K560" i="28"/>
  <c r="K559" i="28"/>
  <c r="K558" i="28"/>
  <c r="K557" i="28"/>
  <c r="K556" i="28"/>
  <c r="K555" i="28"/>
  <c r="K554" i="28"/>
  <c r="K553" i="28"/>
  <c r="K552" i="28"/>
  <c r="K551" i="28"/>
  <c r="K550" i="28"/>
  <c r="K549" i="28"/>
  <c r="K548" i="28"/>
  <c r="K547" i="28"/>
  <c r="K546" i="28"/>
  <c r="K545" i="28"/>
  <c r="K544" i="28"/>
  <c r="K543" i="28"/>
  <c r="K542" i="28"/>
  <c r="K541" i="28"/>
  <c r="K540" i="28"/>
  <c r="K539" i="28"/>
  <c r="K538" i="28"/>
  <c r="K537" i="28"/>
  <c r="K536" i="28"/>
  <c r="K535" i="28"/>
  <c r="K534" i="28"/>
  <c r="K533" i="28"/>
  <c r="K532" i="28"/>
  <c r="K531" i="28"/>
  <c r="K530" i="28"/>
  <c r="K529" i="28"/>
  <c r="K528" i="28"/>
  <c r="K527" i="28"/>
  <c r="K526" i="28"/>
  <c r="K525" i="28"/>
  <c r="K524" i="28"/>
  <c r="K523" i="28"/>
  <c r="K522" i="28"/>
  <c r="K521" i="28"/>
  <c r="K520" i="28"/>
  <c r="K519" i="28"/>
  <c r="K518" i="28"/>
  <c r="K517" i="28"/>
  <c r="K516" i="28"/>
  <c r="K515" i="28"/>
  <c r="K514" i="28"/>
  <c r="K513" i="28"/>
  <c r="K512" i="28"/>
  <c r="K511" i="28"/>
  <c r="K510" i="28"/>
  <c r="K509" i="28"/>
  <c r="K508" i="28"/>
  <c r="K507" i="28"/>
  <c r="K506" i="28"/>
  <c r="K505" i="28"/>
  <c r="K504" i="28"/>
  <c r="K503" i="28"/>
  <c r="K502" i="28"/>
  <c r="K501" i="28"/>
  <c r="K500" i="28"/>
  <c r="K499" i="28"/>
  <c r="K498" i="28"/>
  <c r="K497" i="28"/>
  <c r="K496" i="28"/>
  <c r="K495" i="28"/>
  <c r="K494" i="28"/>
  <c r="K493" i="28"/>
  <c r="K492" i="28"/>
  <c r="K491" i="28"/>
  <c r="K490" i="28"/>
  <c r="K489" i="28"/>
  <c r="K488" i="28"/>
  <c r="K487" i="28"/>
  <c r="K486" i="28"/>
  <c r="K485" i="28"/>
  <c r="K484" i="28"/>
  <c r="K483" i="28"/>
  <c r="K482" i="28"/>
  <c r="K481" i="28"/>
  <c r="K480" i="28"/>
  <c r="K479" i="28"/>
  <c r="K478" i="28"/>
  <c r="K477" i="28"/>
  <c r="K476" i="28"/>
  <c r="K475" i="28"/>
  <c r="K474" i="28"/>
  <c r="K473" i="28"/>
  <c r="K472" i="28"/>
  <c r="K471" i="28"/>
  <c r="K470" i="28"/>
  <c r="K469" i="28"/>
  <c r="K468" i="28"/>
  <c r="K467" i="28"/>
  <c r="K466" i="28"/>
  <c r="K465" i="28"/>
  <c r="K464" i="28"/>
  <c r="K463" i="28"/>
  <c r="K462" i="28"/>
  <c r="K461" i="28"/>
  <c r="K460" i="28"/>
  <c r="K459" i="28"/>
  <c r="K458" i="28"/>
  <c r="K457" i="28"/>
  <c r="K456" i="28"/>
  <c r="K455" i="28"/>
  <c r="K454" i="28"/>
  <c r="K453" i="28"/>
  <c r="K452" i="28"/>
  <c r="K451" i="28"/>
  <c r="K450" i="28"/>
  <c r="K449" i="28"/>
  <c r="K448" i="28"/>
  <c r="K447" i="28"/>
  <c r="K446" i="28"/>
  <c r="K445" i="28"/>
  <c r="K444" i="28"/>
  <c r="K443" i="28"/>
  <c r="K442" i="28"/>
  <c r="K441" i="28"/>
  <c r="K440" i="28"/>
  <c r="K439" i="28"/>
  <c r="K438" i="28"/>
  <c r="K437" i="28"/>
  <c r="K436" i="28"/>
  <c r="K435" i="28"/>
  <c r="K434" i="28"/>
  <c r="K433" i="28"/>
  <c r="K432" i="28"/>
  <c r="K431" i="28"/>
  <c r="K430" i="28"/>
  <c r="K429" i="28"/>
  <c r="K428" i="28"/>
  <c r="K427" i="28"/>
  <c r="K426" i="28"/>
  <c r="K425" i="28"/>
  <c r="K424" i="28"/>
  <c r="K423" i="28"/>
  <c r="K422" i="28"/>
  <c r="K421" i="28"/>
  <c r="K420" i="28"/>
  <c r="K419" i="28"/>
  <c r="K418" i="28"/>
  <c r="K417" i="28"/>
  <c r="K416" i="28"/>
  <c r="K415" i="28"/>
  <c r="K414" i="28"/>
  <c r="K413" i="28"/>
  <c r="K412" i="28"/>
  <c r="K411" i="28"/>
  <c r="K410" i="28"/>
  <c r="K409" i="28"/>
  <c r="K408" i="28"/>
  <c r="K407" i="28"/>
  <c r="K406" i="28"/>
  <c r="K405" i="28"/>
  <c r="K404" i="28"/>
  <c r="K403" i="28"/>
  <c r="K402" i="28"/>
  <c r="K401" i="28"/>
  <c r="K400" i="28"/>
  <c r="K399" i="28"/>
  <c r="K398" i="28"/>
  <c r="K397" i="28"/>
  <c r="K396" i="28"/>
  <c r="K395" i="28"/>
  <c r="K394" i="28"/>
  <c r="K393" i="28"/>
  <c r="K392" i="28"/>
  <c r="K391" i="28"/>
  <c r="K390" i="28"/>
  <c r="K389" i="28"/>
  <c r="K388" i="28"/>
  <c r="K387" i="28"/>
  <c r="K386" i="28"/>
  <c r="K385" i="28"/>
  <c r="K384" i="28"/>
  <c r="K383" i="28"/>
  <c r="K382" i="28"/>
  <c r="K381" i="28"/>
  <c r="K380" i="28"/>
  <c r="K379" i="28"/>
  <c r="K378" i="28"/>
  <c r="K377" i="28"/>
  <c r="K376" i="28"/>
  <c r="K375" i="28"/>
  <c r="K374" i="28"/>
  <c r="K373" i="28"/>
  <c r="K372" i="28"/>
  <c r="K371" i="28"/>
  <c r="K370" i="28"/>
  <c r="K369" i="28"/>
  <c r="K368" i="28"/>
  <c r="K367" i="28"/>
  <c r="K366" i="28"/>
  <c r="K365" i="28"/>
  <c r="K364" i="28"/>
  <c r="K363" i="28"/>
  <c r="K362" i="28"/>
  <c r="K361" i="28"/>
  <c r="K360" i="28"/>
  <c r="K359" i="28"/>
  <c r="K358" i="28"/>
  <c r="K357" i="28"/>
  <c r="K356" i="28"/>
  <c r="K355" i="28"/>
  <c r="K354" i="28"/>
  <c r="K353" i="28"/>
  <c r="K352" i="28"/>
  <c r="K351" i="28"/>
  <c r="K350" i="28"/>
  <c r="K349" i="28"/>
  <c r="K348" i="28"/>
  <c r="K347" i="28"/>
  <c r="K346" i="28"/>
  <c r="K345" i="28"/>
  <c r="K344" i="28"/>
  <c r="K343" i="28"/>
  <c r="K342" i="28"/>
  <c r="K341" i="28"/>
  <c r="K340" i="28"/>
  <c r="K339" i="28"/>
  <c r="K338" i="28"/>
  <c r="K337" i="28"/>
  <c r="K336" i="28"/>
  <c r="K335" i="28"/>
  <c r="K334" i="28"/>
  <c r="K333" i="28"/>
  <c r="K332" i="28"/>
  <c r="K331" i="28"/>
  <c r="K330" i="28"/>
  <c r="K329" i="28"/>
  <c r="K328" i="28"/>
  <c r="K327" i="28"/>
  <c r="K326" i="28"/>
  <c r="K325" i="28"/>
  <c r="K324" i="28"/>
  <c r="K323" i="28"/>
  <c r="K322" i="28"/>
  <c r="K321" i="28"/>
  <c r="K320" i="28"/>
  <c r="K319" i="28"/>
  <c r="K318" i="28"/>
  <c r="K317" i="28"/>
  <c r="K316" i="28"/>
  <c r="K315" i="28"/>
  <c r="K314" i="28"/>
  <c r="K313" i="28"/>
  <c r="K312" i="28"/>
  <c r="K311" i="28"/>
  <c r="K310" i="28"/>
  <c r="K309" i="28"/>
  <c r="K308" i="28"/>
  <c r="K307" i="28"/>
  <c r="K306" i="28"/>
  <c r="K305" i="28"/>
  <c r="K304" i="28"/>
  <c r="K303" i="28"/>
  <c r="K302" i="28"/>
  <c r="K301" i="28"/>
  <c r="K300" i="28"/>
  <c r="K299" i="28"/>
  <c r="K298" i="28"/>
  <c r="K297" i="28"/>
  <c r="K296" i="28"/>
  <c r="K295" i="28"/>
  <c r="K294" i="28"/>
  <c r="K293" i="28"/>
  <c r="K292" i="28"/>
  <c r="K291" i="28"/>
  <c r="K290" i="28"/>
  <c r="K289" i="28"/>
  <c r="K288" i="28"/>
  <c r="K287" i="28"/>
  <c r="K286" i="28"/>
  <c r="K285" i="28"/>
  <c r="K284" i="28"/>
  <c r="K283" i="28"/>
  <c r="K282" i="28"/>
  <c r="K281" i="28"/>
  <c r="K280" i="28"/>
  <c r="K279" i="28"/>
  <c r="K278" i="28"/>
  <c r="K277" i="28"/>
  <c r="K276" i="28"/>
  <c r="K275" i="28"/>
  <c r="K274" i="28"/>
  <c r="K273" i="28"/>
  <c r="K272" i="28"/>
  <c r="K271" i="28"/>
  <c r="K270" i="28"/>
  <c r="K269" i="28"/>
  <c r="K268" i="28"/>
  <c r="K267" i="28"/>
  <c r="K266" i="28"/>
  <c r="K265" i="28"/>
  <c r="K264" i="28"/>
  <c r="K263" i="28"/>
  <c r="K262" i="28"/>
  <c r="K261" i="28"/>
  <c r="K260" i="28"/>
  <c r="K259" i="28"/>
  <c r="K258" i="28"/>
  <c r="K257" i="28"/>
  <c r="K256" i="28"/>
  <c r="K255" i="28"/>
  <c r="K254" i="28"/>
  <c r="K253" i="28"/>
  <c r="K252" i="28"/>
  <c r="K251" i="28"/>
  <c r="K250" i="28"/>
  <c r="K249" i="28"/>
  <c r="K248" i="28"/>
  <c r="K247" i="28"/>
  <c r="K246" i="28"/>
  <c r="K245" i="28"/>
  <c r="K244" i="28"/>
  <c r="K243" i="28"/>
  <c r="K242" i="28"/>
  <c r="K241" i="28"/>
  <c r="K240" i="28"/>
  <c r="K239" i="28"/>
  <c r="K238" i="28"/>
  <c r="K237" i="28"/>
  <c r="K236" i="28"/>
  <c r="K235" i="28"/>
  <c r="K234" i="28"/>
  <c r="K233" i="28"/>
  <c r="K232" i="28"/>
  <c r="K231" i="28"/>
  <c r="K230" i="28"/>
  <c r="K229" i="28"/>
  <c r="K228" i="28"/>
  <c r="K227" i="28"/>
  <c r="K226" i="28"/>
  <c r="K225" i="28"/>
  <c r="K224" i="28"/>
  <c r="K223" i="28"/>
  <c r="K222" i="28"/>
  <c r="K221" i="28"/>
  <c r="K220" i="28"/>
  <c r="K219" i="28"/>
  <c r="K218" i="28"/>
  <c r="K217" i="28"/>
  <c r="K216" i="28"/>
  <c r="K215" i="28"/>
  <c r="K214" i="28"/>
  <c r="K213" i="28"/>
  <c r="K212" i="28"/>
  <c r="K211" i="28"/>
  <c r="K210" i="28"/>
  <c r="K209" i="28"/>
  <c r="K208" i="28"/>
  <c r="K207" i="28"/>
  <c r="K206" i="28"/>
  <c r="K205" i="28"/>
  <c r="K204" i="28"/>
  <c r="K203" i="28"/>
  <c r="K202" i="28"/>
  <c r="K201" i="28"/>
  <c r="K200" i="28"/>
  <c r="K199" i="28"/>
  <c r="K198" i="28"/>
  <c r="K197" i="28"/>
  <c r="K196" i="28"/>
  <c r="K195" i="28"/>
  <c r="K194" i="28"/>
  <c r="K193" i="28"/>
  <c r="K192" i="28"/>
  <c r="K191" i="28"/>
  <c r="K190" i="28"/>
  <c r="K189" i="28"/>
  <c r="K188" i="28"/>
  <c r="K187" i="28"/>
  <c r="K186" i="28"/>
  <c r="K185" i="28"/>
  <c r="K184" i="28"/>
  <c r="K183" i="28"/>
  <c r="K182" i="28"/>
  <c r="K181" i="28"/>
  <c r="K180" i="28"/>
  <c r="K179" i="28"/>
  <c r="K178" i="28"/>
  <c r="K177" i="28"/>
  <c r="K176" i="28"/>
  <c r="K175" i="28"/>
  <c r="K174" i="28"/>
  <c r="K173" i="28"/>
  <c r="K172" i="28"/>
  <c r="K171" i="28"/>
  <c r="K170" i="28"/>
  <c r="K169" i="28"/>
  <c r="K168" i="28"/>
  <c r="K167" i="28"/>
  <c r="K166" i="28"/>
  <c r="K165" i="28"/>
  <c r="K164" i="28"/>
  <c r="K163" i="28"/>
  <c r="K162" i="28"/>
  <c r="K161" i="28"/>
  <c r="K160" i="28"/>
  <c r="K159" i="28"/>
  <c r="K158" i="28"/>
  <c r="K157" i="28"/>
  <c r="K156" i="28"/>
  <c r="K155" i="28"/>
  <c r="K154" i="28"/>
  <c r="K153" i="28"/>
  <c r="K152" i="28"/>
  <c r="K151" i="28"/>
  <c r="K150" i="28"/>
  <c r="K149" i="28"/>
  <c r="K148" i="28"/>
  <c r="K147" i="28"/>
  <c r="K146" i="28"/>
  <c r="K145" i="28"/>
  <c r="K144" i="28"/>
  <c r="K143" i="28"/>
  <c r="K142" i="28"/>
  <c r="K141" i="28"/>
  <c r="K140" i="28"/>
  <c r="K139" i="28"/>
  <c r="K138" i="28"/>
  <c r="K137" i="28"/>
  <c r="K136" i="28"/>
  <c r="K135" i="28"/>
  <c r="K134" i="28"/>
  <c r="K133" i="28"/>
  <c r="K132" i="28"/>
  <c r="K131" i="28"/>
  <c r="K130" i="28"/>
  <c r="K129" i="28"/>
  <c r="K128" i="28"/>
  <c r="K127" i="28"/>
  <c r="K126" i="28"/>
  <c r="K125" i="28"/>
  <c r="K124" i="28"/>
  <c r="K123" i="28"/>
  <c r="K122" i="28"/>
  <c r="K121" i="28"/>
  <c r="K120" i="28"/>
  <c r="K119" i="28"/>
  <c r="K118" i="28"/>
  <c r="K117" i="28"/>
  <c r="K116" i="28"/>
  <c r="K115" i="28"/>
  <c r="K114" i="28"/>
  <c r="K113" i="28"/>
  <c r="K112" i="28"/>
  <c r="K111" i="28"/>
  <c r="K110" i="28"/>
  <c r="K109" i="28"/>
  <c r="K108" i="28"/>
  <c r="K107" i="28"/>
  <c r="K106" i="28"/>
  <c r="K105" i="28"/>
  <c r="K104" i="28"/>
  <c r="K103" i="28"/>
  <c r="K102" i="28"/>
  <c r="K101" i="28"/>
  <c r="K100" i="28"/>
  <c r="K99" i="28"/>
  <c r="K98" i="28"/>
  <c r="K97" i="28"/>
  <c r="K96" i="28"/>
  <c r="K95" i="28"/>
  <c r="K94" i="28"/>
  <c r="K93" i="28"/>
  <c r="K92" i="28"/>
  <c r="K91" i="28"/>
  <c r="K90" i="28"/>
  <c r="K89" i="28"/>
  <c r="K88" i="28"/>
  <c r="K87" i="28"/>
  <c r="K86" i="28"/>
  <c r="K85" i="28"/>
  <c r="K84" i="28"/>
  <c r="K83" i="28"/>
  <c r="K82" i="28"/>
  <c r="K81" i="28"/>
  <c r="K80" i="28"/>
  <c r="K79" i="28"/>
  <c r="K78" i="28"/>
  <c r="K77" i="28"/>
  <c r="K76" i="28"/>
  <c r="K75" i="28"/>
  <c r="K74" i="28"/>
  <c r="K73" i="28"/>
  <c r="K72" i="28"/>
  <c r="K71" i="28"/>
  <c r="K70" i="28"/>
  <c r="K69" i="28"/>
  <c r="K68" i="28"/>
  <c r="K67" i="28"/>
  <c r="K66" i="28"/>
  <c r="K65" i="28"/>
  <c r="K64" i="28"/>
  <c r="K63" i="28"/>
  <c r="K62" i="28"/>
  <c r="K61" i="28"/>
  <c r="K60" i="28"/>
  <c r="K59" i="28"/>
  <c r="K58" i="28"/>
  <c r="K57" i="28"/>
  <c r="K56" i="28"/>
  <c r="K55" i="28"/>
  <c r="K54" i="28"/>
  <c r="K53" i="28"/>
  <c r="K52" i="28"/>
  <c r="K51" i="28"/>
  <c r="K50" i="28"/>
  <c r="K49" i="28"/>
  <c r="K48" i="28"/>
  <c r="K47" i="28"/>
  <c r="K46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N21" i="28"/>
  <c r="M21" i="28"/>
  <c r="N20" i="28"/>
  <c r="M20" i="28"/>
  <c r="N19" i="28"/>
  <c r="M19" i="28"/>
  <c r="N18" i="28"/>
  <c r="M18" i="28"/>
  <c r="O18" i="28" s="1"/>
  <c r="N17" i="28"/>
  <c r="M17" i="28"/>
  <c r="N16" i="28"/>
  <c r="M16" i="28"/>
  <c r="O16" i="28" s="1"/>
  <c r="N15" i="28"/>
  <c r="M15" i="28"/>
  <c r="N14" i="28"/>
  <c r="M14" i="28"/>
  <c r="N13" i="28"/>
  <c r="M13" i="28"/>
  <c r="I4" i="12"/>
  <c r="I3" i="12"/>
  <c r="T25" i="2"/>
  <c r="E27" i="11" s="1"/>
  <c r="F27" i="11" s="1"/>
  <c r="G27" i="11" s="1"/>
  <c r="S25" i="2"/>
  <c r="E15" i="11" s="1"/>
  <c r="F15" i="11" s="1"/>
  <c r="G15" i="11" s="1"/>
  <c r="R25" i="2"/>
  <c r="Q25" i="2"/>
  <c r="AB24" i="2"/>
  <c r="AA24" i="2"/>
  <c r="Z24" i="2"/>
  <c r="Y24" i="2"/>
  <c r="X24" i="2"/>
  <c r="W24" i="2"/>
  <c r="V24" i="2"/>
  <c r="U24" i="2"/>
  <c r="T24" i="2"/>
  <c r="S24" i="2"/>
  <c r="R24" i="2"/>
  <c r="Q24" i="2"/>
  <c r="AB23" i="2"/>
  <c r="AA23" i="2"/>
  <c r="Z23" i="2"/>
  <c r="Y23" i="2"/>
  <c r="X23" i="2"/>
  <c r="W23" i="2"/>
  <c r="V23" i="2"/>
  <c r="U23" i="2"/>
  <c r="T23" i="2"/>
  <c r="S23" i="2"/>
  <c r="R23" i="2"/>
  <c r="Q23" i="2"/>
  <c r="AB22" i="2"/>
  <c r="AA22" i="2"/>
  <c r="Z22" i="2"/>
  <c r="Y22" i="2"/>
  <c r="X22" i="2"/>
  <c r="W22" i="2"/>
  <c r="V22" i="2"/>
  <c r="U22" i="2"/>
  <c r="T22" i="2"/>
  <c r="S22" i="2"/>
  <c r="R22" i="2"/>
  <c r="Q22" i="2"/>
  <c r="AB21" i="2"/>
  <c r="AA21" i="2"/>
  <c r="Z21" i="2"/>
  <c r="Y21" i="2"/>
  <c r="X21" i="2"/>
  <c r="W21" i="2"/>
  <c r="V21" i="2"/>
  <c r="U21" i="2"/>
  <c r="T21" i="2"/>
  <c r="S21" i="2"/>
  <c r="R21" i="2"/>
  <c r="Q21" i="2"/>
  <c r="AB20" i="2"/>
  <c r="AA20" i="2"/>
  <c r="Z20" i="2"/>
  <c r="Y20" i="2"/>
  <c r="X20" i="2"/>
  <c r="W20" i="2"/>
  <c r="V20" i="2"/>
  <c r="U20" i="2"/>
  <c r="T20" i="2"/>
  <c r="S20" i="2"/>
  <c r="R20" i="2"/>
  <c r="Q20" i="2"/>
  <c r="AB19" i="2"/>
  <c r="AA19" i="2"/>
  <c r="Z19" i="2"/>
  <c r="Y19" i="2"/>
  <c r="X19" i="2"/>
  <c r="W19" i="2"/>
  <c r="V19" i="2"/>
  <c r="U19" i="2"/>
  <c r="T19" i="2"/>
  <c r="S19" i="2"/>
  <c r="R19" i="2"/>
  <c r="Q19" i="2"/>
  <c r="AB18" i="2"/>
  <c r="AA18" i="2"/>
  <c r="Z18" i="2"/>
  <c r="Y18" i="2"/>
  <c r="X18" i="2"/>
  <c r="W18" i="2"/>
  <c r="V18" i="2"/>
  <c r="U18" i="2"/>
  <c r="T18" i="2"/>
  <c r="S18" i="2"/>
  <c r="R18" i="2"/>
  <c r="Q18" i="2"/>
  <c r="AB17" i="2"/>
  <c r="AA17" i="2"/>
  <c r="Z17" i="2"/>
  <c r="Y17" i="2"/>
  <c r="X17" i="2"/>
  <c r="W17" i="2"/>
  <c r="V17" i="2"/>
  <c r="U17" i="2"/>
  <c r="T17" i="2"/>
  <c r="S17" i="2"/>
  <c r="R17" i="2"/>
  <c r="Q17" i="2"/>
  <c r="AB16" i="2"/>
  <c r="AA16" i="2"/>
  <c r="Z16" i="2"/>
  <c r="Y16" i="2"/>
  <c r="X16" i="2"/>
  <c r="W16" i="2"/>
  <c r="V16" i="2"/>
  <c r="U16" i="2"/>
  <c r="T16" i="2"/>
  <c r="S16" i="2"/>
  <c r="R16" i="2"/>
  <c r="Q16" i="2"/>
  <c r="AB15" i="2"/>
  <c r="AA15" i="2"/>
  <c r="Z15" i="2"/>
  <c r="Y15" i="2"/>
  <c r="X15" i="2"/>
  <c r="W15" i="2"/>
  <c r="V15" i="2"/>
  <c r="U15" i="2"/>
  <c r="T15" i="2"/>
  <c r="S15" i="2"/>
  <c r="R15" i="2"/>
  <c r="Q15" i="2"/>
  <c r="AB14" i="2"/>
  <c r="AA14" i="2"/>
  <c r="Z14" i="2"/>
  <c r="Y14" i="2"/>
  <c r="X14" i="2"/>
  <c r="W14" i="2"/>
  <c r="V14" i="2"/>
  <c r="U14" i="2"/>
  <c r="T14" i="2"/>
  <c r="S14" i="2"/>
  <c r="R14" i="2"/>
  <c r="Q14" i="2"/>
  <c r="AB13" i="2"/>
  <c r="AA13" i="2"/>
  <c r="Z13" i="2"/>
  <c r="Y13" i="2"/>
  <c r="X13" i="2"/>
  <c r="W13" i="2"/>
  <c r="V13" i="2"/>
  <c r="U13" i="2"/>
  <c r="T13" i="2"/>
  <c r="S13" i="2"/>
  <c r="R13" i="2"/>
  <c r="Q13" i="2"/>
  <c r="AB12" i="2"/>
  <c r="AA12" i="2"/>
  <c r="Z12" i="2"/>
  <c r="Y12" i="2"/>
  <c r="X12" i="2"/>
  <c r="W12" i="2"/>
  <c r="V12" i="2"/>
  <c r="U12" i="2"/>
  <c r="T12" i="2"/>
  <c r="S12" i="2"/>
  <c r="R12" i="2"/>
  <c r="Q12" i="2"/>
  <c r="AB11" i="2"/>
  <c r="AA11" i="2"/>
  <c r="Z11" i="2"/>
  <c r="Y11" i="2"/>
  <c r="X11" i="2"/>
  <c r="W11" i="2"/>
  <c r="V11" i="2"/>
  <c r="U11" i="2"/>
  <c r="T11" i="2"/>
  <c r="S11" i="2"/>
  <c r="R11" i="2"/>
  <c r="Q11" i="2"/>
  <c r="AB10" i="2"/>
  <c r="AA10" i="2"/>
  <c r="Z10" i="2"/>
  <c r="Y10" i="2"/>
  <c r="X10" i="2"/>
  <c r="W10" i="2"/>
  <c r="V10" i="2"/>
  <c r="U10" i="2"/>
  <c r="T10" i="2"/>
  <c r="S10" i="2"/>
  <c r="R10" i="2"/>
  <c r="Q10" i="2"/>
  <c r="AB9" i="2"/>
  <c r="AA9" i="2"/>
  <c r="Z9" i="2"/>
  <c r="Y9" i="2"/>
  <c r="X9" i="2"/>
  <c r="W9" i="2"/>
  <c r="V9" i="2"/>
  <c r="U9" i="2"/>
  <c r="T9" i="2"/>
  <c r="S9" i="2"/>
  <c r="R9" i="2"/>
  <c r="Q9" i="2"/>
  <c r="AB8" i="2"/>
  <c r="AA8" i="2"/>
  <c r="Z8" i="2"/>
  <c r="Y8" i="2"/>
  <c r="X8" i="2"/>
  <c r="W8" i="2"/>
  <c r="V8" i="2"/>
  <c r="U8" i="2"/>
  <c r="T8" i="2"/>
  <c r="S8" i="2"/>
  <c r="R8" i="2"/>
  <c r="Q8" i="2"/>
  <c r="AB7" i="2"/>
  <c r="AA7" i="2"/>
  <c r="Z7" i="2"/>
  <c r="Y7" i="2"/>
  <c r="X7" i="2"/>
  <c r="W7" i="2"/>
  <c r="V7" i="2"/>
  <c r="U7" i="2"/>
  <c r="T7" i="2"/>
  <c r="S7" i="2"/>
  <c r="R7" i="2"/>
  <c r="Q7" i="2"/>
  <c r="AB6" i="2"/>
  <c r="AA6" i="2"/>
  <c r="Z6" i="2"/>
  <c r="Y6" i="2"/>
  <c r="X6" i="2"/>
  <c r="W6" i="2"/>
  <c r="V6" i="2"/>
  <c r="U6" i="2"/>
  <c r="T6" i="2"/>
  <c r="S6" i="2"/>
  <c r="R6" i="2"/>
  <c r="Q6" i="2"/>
  <c r="AB5" i="2"/>
  <c r="AA5" i="2"/>
  <c r="Z5" i="2"/>
  <c r="Y5" i="2"/>
  <c r="X5" i="2"/>
  <c r="W5" i="2"/>
  <c r="V5" i="2"/>
  <c r="U5" i="2"/>
  <c r="T5" i="2"/>
  <c r="S5" i="2"/>
  <c r="R5" i="2"/>
  <c r="Q5" i="2"/>
  <c r="AB4" i="2"/>
  <c r="AA4" i="2"/>
  <c r="Z4" i="2"/>
  <c r="Y4" i="2"/>
  <c r="X4" i="2"/>
  <c r="W4" i="2"/>
  <c r="V4" i="2"/>
  <c r="U4" i="2"/>
  <c r="T4" i="2"/>
  <c r="S4" i="2"/>
  <c r="R4" i="2"/>
  <c r="Q4" i="2"/>
  <c r="U25" i="2"/>
  <c r="V25" i="2"/>
  <c r="S34" i="33" l="1"/>
  <c r="T34" i="33" s="1"/>
  <c r="S62" i="33"/>
  <c r="T62" i="33" s="1"/>
  <c r="S82" i="33"/>
  <c r="T82" i="33" s="1"/>
  <c r="S118" i="33"/>
  <c r="T118" i="33" s="1"/>
  <c r="S146" i="33"/>
  <c r="T146" i="33" s="1"/>
  <c r="S170" i="33"/>
  <c r="T170" i="33" s="1"/>
  <c r="S198" i="33"/>
  <c r="T198" i="33" s="1"/>
  <c r="S218" i="33"/>
  <c r="T218" i="33" s="1"/>
  <c r="S250" i="33"/>
  <c r="T250" i="33" s="1"/>
  <c r="S278" i="33"/>
  <c r="T278" i="33" s="1"/>
  <c r="S302" i="33"/>
  <c r="T302" i="33" s="1"/>
  <c r="S326" i="33"/>
  <c r="T326" i="33" s="1"/>
  <c r="S354" i="33"/>
  <c r="T354" i="33" s="1"/>
  <c r="S382" i="33"/>
  <c r="T382" i="33" s="1"/>
  <c r="S410" i="33"/>
  <c r="T410" i="33" s="1"/>
  <c r="S434" i="33"/>
  <c r="T434" i="33" s="1"/>
  <c r="S462" i="33"/>
  <c r="T462" i="33" s="1"/>
  <c r="S490" i="33"/>
  <c r="T490" i="33" s="1"/>
  <c r="S514" i="33"/>
  <c r="T514" i="33" s="1"/>
  <c r="S542" i="33"/>
  <c r="T542" i="33" s="1"/>
  <c r="S566" i="33"/>
  <c r="T566" i="33" s="1"/>
  <c r="S594" i="33"/>
  <c r="T594" i="33" s="1"/>
  <c r="S614" i="33"/>
  <c r="T614" i="33" s="1"/>
  <c r="S646" i="33"/>
  <c r="T646" i="33" s="1"/>
  <c r="S670" i="33"/>
  <c r="T670" i="33" s="1"/>
  <c r="S694" i="33"/>
  <c r="T694" i="33" s="1"/>
  <c r="S726" i="33"/>
  <c r="T726" i="33" s="1"/>
  <c r="S750" i="33"/>
  <c r="T750" i="33" s="1"/>
  <c r="S778" i="33"/>
  <c r="T778" i="33" s="1"/>
  <c r="S814" i="33"/>
  <c r="T814" i="33" s="1"/>
  <c r="S846" i="33"/>
  <c r="T846" i="33" s="1"/>
  <c r="S870" i="33"/>
  <c r="T870" i="33" s="1"/>
  <c r="S898" i="33"/>
  <c r="T898" i="33" s="1"/>
  <c r="S918" i="33"/>
  <c r="T918" i="33" s="1"/>
  <c r="S950" i="33"/>
  <c r="T950" i="33" s="1"/>
  <c r="S982" i="33"/>
  <c r="T982" i="33" s="1"/>
  <c r="S1006" i="33"/>
  <c r="T1006" i="33" s="1"/>
  <c r="S1030" i="33"/>
  <c r="T1030" i="33" s="1"/>
  <c r="S1062" i="33"/>
  <c r="T1062" i="33" s="1"/>
  <c r="S1086" i="33"/>
  <c r="T1086" i="33" s="1"/>
  <c r="S1114" i="33"/>
  <c r="T1114" i="33" s="1"/>
  <c r="S1142" i="33"/>
  <c r="T1142" i="33" s="1"/>
  <c r="S1166" i="33"/>
  <c r="T1166" i="33" s="1"/>
  <c r="S1190" i="33"/>
  <c r="T1190" i="33" s="1"/>
  <c r="S1214" i="33"/>
  <c r="T1214" i="33" s="1"/>
  <c r="S1246" i="33"/>
  <c r="T1246" i="33" s="1"/>
  <c r="S1270" i="33"/>
  <c r="T1270" i="33" s="1"/>
  <c r="T1298" i="33"/>
  <c r="S1298" i="33"/>
  <c r="S1322" i="33"/>
  <c r="T1322" i="33" s="1"/>
  <c r="T1346" i="33"/>
  <c r="S1346" i="33"/>
  <c r="S1374" i="33"/>
  <c r="T1374" i="33" s="1"/>
  <c r="S1402" i="33"/>
  <c r="T1402" i="33" s="1"/>
  <c r="S1442" i="33"/>
  <c r="T1442" i="33" s="1"/>
  <c r="S21" i="33"/>
  <c r="T21" i="33" s="1"/>
  <c r="S29" i="33"/>
  <c r="T29" i="33" s="1"/>
  <c r="S33" i="33"/>
  <c r="T33" i="33" s="1"/>
  <c r="S41" i="33"/>
  <c r="T41" i="33" s="1"/>
  <c r="S49" i="33"/>
  <c r="T49" i="33" s="1"/>
  <c r="S57" i="33"/>
  <c r="T57" i="33" s="1"/>
  <c r="S65" i="33"/>
  <c r="T65" i="33" s="1"/>
  <c r="S73" i="33"/>
  <c r="T73" i="33" s="1"/>
  <c r="S81" i="33"/>
  <c r="T81" i="33" s="1"/>
  <c r="S89" i="33"/>
  <c r="T89" i="33" s="1"/>
  <c r="S97" i="33"/>
  <c r="T97" i="33" s="1"/>
  <c r="S105" i="33"/>
  <c r="T105" i="33" s="1"/>
  <c r="P113" i="33"/>
  <c r="R113" i="33" s="1"/>
  <c r="P121" i="33"/>
  <c r="R121" i="33" s="1"/>
  <c r="P129" i="33"/>
  <c r="R129" i="33" s="1"/>
  <c r="P137" i="33"/>
  <c r="R137" i="33" s="1"/>
  <c r="P145" i="33"/>
  <c r="R145" i="33" s="1"/>
  <c r="P153" i="33"/>
  <c r="R153" i="33" s="1"/>
  <c r="P161" i="33"/>
  <c r="R161" i="33" s="1"/>
  <c r="P169" i="33"/>
  <c r="R169" i="33" s="1"/>
  <c r="P177" i="33"/>
  <c r="R177" i="33" s="1"/>
  <c r="P185" i="33"/>
  <c r="R185" i="33" s="1"/>
  <c r="P193" i="33"/>
  <c r="R193" i="33" s="1"/>
  <c r="P201" i="33"/>
  <c r="R201" i="33" s="1"/>
  <c r="P209" i="33"/>
  <c r="R209" i="33" s="1"/>
  <c r="P217" i="33"/>
  <c r="R217" i="33" s="1"/>
  <c r="P225" i="33"/>
  <c r="R225" i="33" s="1"/>
  <c r="P233" i="33"/>
  <c r="R233" i="33" s="1"/>
  <c r="P241" i="33"/>
  <c r="R241" i="33" s="1"/>
  <c r="P249" i="33"/>
  <c r="R249" i="33" s="1"/>
  <c r="P257" i="33"/>
  <c r="R257" i="33" s="1"/>
  <c r="P265" i="33"/>
  <c r="R265" i="33" s="1"/>
  <c r="P273" i="33"/>
  <c r="R273" i="33" s="1"/>
  <c r="P281" i="33"/>
  <c r="R281" i="33" s="1"/>
  <c r="P289" i="33"/>
  <c r="R289" i="33" s="1"/>
  <c r="P297" i="33"/>
  <c r="R297" i="33" s="1"/>
  <c r="P305" i="33"/>
  <c r="R305" i="33" s="1"/>
  <c r="P313" i="33"/>
  <c r="R313" i="33" s="1"/>
  <c r="P321" i="33"/>
  <c r="R321" i="33" s="1"/>
  <c r="P329" i="33"/>
  <c r="R329" i="33" s="1"/>
  <c r="P337" i="33"/>
  <c r="R337" i="33" s="1"/>
  <c r="P341" i="33"/>
  <c r="R341" i="33" s="1"/>
  <c r="P349" i="33"/>
  <c r="R349" i="33" s="1"/>
  <c r="P357" i="33"/>
  <c r="R357" i="33" s="1"/>
  <c r="P365" i="33"/>
  <c r="R365" i="33" s="1"/>
  <c r="P373" i="33"/>
  <c r="R373" i="33" s="1"/>
  <c r="P393" i="33"/>
  <c r="R393" i="33" s="1"/>
  <c r="S42" i="33"/>
  <c r="T42" i="33"/>
  <c r="S94" i="33"/>
  <c r="T94" i="33"/>
  <c r="S134" i="33"/>
  <c r="T134" i="33" s="1"/>
  <c r="S174" i="33"/>
  <c r="T174" i="33"/>
  <c r="S226" i="33"/>
  <c r="T226" i="33"/>
  <c r="S262" i="33"/>
  <c r="T262" i="33"/>
  <c r="S306" i="33"/>
  <c r="T306" i="33" s="1"/>
  <c r="S358" i="33"/>
  <c r="T358" i="33"/>
  <c r="S402" i="33"/>
  <c r="T402" i="33"/>
  <c r="S438" i="33"/>
  <c r="T438" i="33"/>
  <c r="S486" i="33"/>
  <c r="T486" i="33" s="1"/>
  <c r="S530" i="33"/>
  <c r="T530" i="33"/>
  <c r="S578" i="33"/>
  <c r="T578" i="33"/>
  <c r="S622" i="33"/>
  <c r="T622" i="33"/>
  <c r="S666" i="33"/>
  <c r="T666" i="33" s="1"/>
  <c r="S714" i="33"/>
  <c r="T714" i="33"/>
  <c r="S762" i="33"/>
  <c r="T762" i="33"/>
  <c r="S798" i="33"/>
  <c r="T798" i="33"/>
  <c r="S842" i="33"/>
  <c r="T842" i="33" s="1"/>
  <c r="S878" i="33"/>
  <c r="T878" i="33"/>
  <c r="S926" i="33"/>
  <c r="T926" i="33"/>
  <c r="S966" i="33"/>
  <c r="T966" i="33"/>
  <c r="S1010" i="33"/>
  <c r="T1010" i="33" s="1"/>
  <c r="S1050" i="33"/>
  <c r="T1050" i="33"/>
  <c r="S1094" i="33"/>
  <c r="T1094" i="33"/>
  <c r="S1138" i="33"/>
  <c r="T1138" i="33"/>
  <c r="S1182" i="33"/>
  <c r="T1182" i="33" s="1"/>
  <c r="S1226" i="33"/>
  <c r="T1226" i="33"/>
  <c r="S1266" i="33"/>
  <c r="T1266" i="33" s="1"/>
  <c r="S1310" i="33"/>
  <c r="T1310" i="33"/>
  <c r="S1350" i="33"/>
  <c r="T1350" i="33" s="1"/>
  <c r="S1394" i="33"/>
  <c r="T1394" i="33" s="1"/>
  <c r="S1438" i="33"/>
  <c r="T1438" i="33"/>
  <c r="S1470" i="33"/>
  <c r="T1470" i="33"/>
  <c r="S1506" i="33"/>
  <c r="T1506" i="33" s="1"/>
  <c r="S1526" i="33"/>
  <c r="T1526" i="33" s="1"/>
  <c r="S1546" i="33"/>
  <c r="T1546" i="33"/>
  <c r="P1594" i="33"/>
  <c r="R1594" i="33" s="1"/>
  <c r="S1594" i="33" s="1"/>
  <c r="T1594" i="33" s="1"/>
  <c r="P1598" i="33"/>
  <c r="R1598" i="33" s="1"/>
  <c r="S1598" i="33" s="1"/>
  <c r="T1598" i="33" s="1"/>
  <c r="P1602" i="33"/>
  <c r="R1602" i="33" s="1"/>
  <c r="S1602" i="33" s="1"/>
  <c r="T1602" i="33" s="1"/>
  <c r="P1606" i="33"/>
  <c r="R1606" i="33" s="1"/>
  <c r="S1606" i="33" s="1"/>
  <c r="T1606" i="33" s="1"/>
  <c r="P1610" i="33"/>
  <c r="R1610" i="33" s="1"/>
  <c r="S1610" i="33" s="1"/>
  <c r="T1610" i="33" s="1"/>
  <c r="P1614" i="33"/>
  <c r="R1614" i="33" s="1"/>
  <c r="S1614" i="33" s="1"/>
  <c r="T1614" i="33" s="1"/>
  <c r="P1618" i="33"/>
  <c r="R1618" i="33" s="1"/>
  <c r="S1618" i="33" s="1"/>
  <c r="T1618" i="33" s="1"/>
  <c r="P1622" i="33"/>
  <c r="R1622" i="33" s="1"/>
  <c r="S1622" i="33" s="1"/>
  <c r="T1622" i="33" s="1"/>
  <c r="P1626" i="33"/>
  <c r="R1626" i="33" s="1"/>
  <c r="S1626" i="33" s="1"/>
  <c r="T1626" i="33" s="1"/>
  <c r="P1630" i="33"/>
  <c r="R1630" i="33" s="1"/>
  <c r="S1630" i="33" s="1"/>
  <c r="T1630" i="33" s="1"/>
  <c r="P1634" i="33"/>
  <c r="R1634" i="33" s="1"/>
  <c r="S1634" i="33" s="1"/>
  <c r="T1634" i="33" s="1"/>
  <c r="P1638" i="33"/>
  <c r="R1638" i="33" s="1"/>
  <c r="S1638" i="33" s="1"/>
  <c r="T1638" i="33" s="1"/>
  <c r="P1642" i="33"/>
  <c r="R1642" i="33" s="1"/>
  <c r="S1642" i="33" s="1"/>
  <c r="T1642" i="33" s="1"/>
  <c r="P1646" i="33"/>
  <c r="R1646" i="33" s="1"/>
  <c r="S1646" i="33" s="1"/>
  <c r="T1646" i="33" s="1"/>
  <c r="P1650" i="33"/>
  <c r="R1650" i="33" s="1"/>
  <c r="S1650" i="33" s="1"/>
  <c r="T1650" i="33" s="1"/>
  <c r="P1654" i="33"/>
  <c r="R1654" i="33" s="1"/>
  <c r="S1654" i="33" s="1"/>
  <c r="T1654" i="33" s="1"/>
  <c r="P1658" i="33"/>
  <c r="R1658" i="33" s="1"/>
  <c r="S1658" i="33" s="1"/>
  <c r="T1658" i="33" s="1"/>
  <c r="P1662" i="33"/>
  <c r="R1662" i="33" s="1"/>
  <c r="S1662" i="33" s="1"/>
  <c r="T1662" i="33" s="1"/>
  <c r="P1666" i="33"/>
  <c r="R1666" i="33" s="1"/>
  <c r="S1666" i="33" s="1"/>
  <c r="T1666" i="33" s="1"/>
  <c r="P1670" i="33"/>
  <c r="R1670" i="33" s="1"/>
  <c r="S1670" i="33" s="1"/>
  <c r="T1670" i="33" s="1"/>
  <c r="P1674" i="33"/>
  <c r="R1674" i="33" s="1"/>
  <c r="S1674" i="33" s="1"/>
  <c r="T1674" i="33" s="1"/>
  <c r="P1678" i="33"/>
  <c r="R1678" i="33" s="1"/>
  <c r="S1678" i="33" s="1"/>
  <c r="T1678" i="33" s="1"/>
  <c r="P1682" i="33"/>
  <c r="R1682" i="33" s="1"/>
  <c r="S1682" i="33" s="1"/>
  <c r="T1682" i="33" s="1"/>
  <c r="P1686" i="33"/>
  <c r="R1686" i="33" s="1"/>
  <c r="S1686" i="33" s="1"/>
  <c r="T1686" i="33" s="1"/>
  <c r="P1690" i="33"/>
  <c r="R1690" i="33" s="1"/>
  <c r="S1690" i="33" s="1"/>
  <c r="T1690" i="33" s="1"/>
  <c r="P1694" i="33"/>
  <c r="R1694" i="33" s="1"/>
  <c r="S1694" i="33" s="1"/>
  <c r="T1694" i="33" s="1"/>
  <c r="P1698" i="33"/>
  <c r="R1698" i="33" s="1"/>
  <c r="S1698" i="33" s="1"/>
  <c r="T1698" i="33" s="1"/>
  <c r="P1702" i="33"/>
  <c r="R1702" i="33" s="1"/>
  <c r="S1702" i="33" s="1"/>
  <c r="T1702" i="33" s="1"/>
  <c r="S22" i="33"/>
  <c r="T22" i="33"/>
  <c r="F6" i="33"/>
  <c r="I6" i="33" s="1"/>
  <c r="S50" i="33"/>
  <c r="T50" i="33" s="1"/>
  <c r="S74" i="33"/>
  <c r="T74" i="33"/>
  <c r="S106" i="33"/>
  <c r="T106" i="33" s="1"/>
  <c r="S130" i="33"/>
  <c r="T130" i="33"/>
  <c r="S158" i="33"/>
  <c r="T158" i="33" s="1"/>
  <c r="S186" i="33"/>
  <c r="T186" i="33"/>
  <c r="S210" i="33"/>
  <c r="T210" i="33" s="1"/>
  <c r="S238" i="33"/>
  <c r="T238" i="33"/>
  <c r="S258" i="33"/>
  <c r="T258" i="33" s="1"/>
  <c r="S286" i="33"/>
  <c r="T286" i="33"/>
  <c r="S314" i="33"/>
  <c r="T314" i="33" s="1"/>
  <c r="S338" i="33"/>
  <c r="T338" i="33"/>
  <c r="S366" i="33"/>
  <c r="T366" i="33" s="1"/>
  <c r="S390" i="33"/>
  <c r="T390" i="33"/>
  <c r="S418" i="33"/>
  <c r="T418" i="33" s="1"/>
  <c r="S446" i="33"/>
  <c r="T446" i="33"/>
  <c r="S470" i="33"/>
  <c r="T470" i="33" s="1"/>
  <c r="S498" i="33"/>
  <c r="T498" i="33"/>
  <c r="S518" i="33"/>
  <c r="T518" i="33" s="1"/>
  <c r="S546" i="33"/>
  <c r="T546" i="33"/>
  <c r="S570" i="33"/>
  <c r="T570" i="33" s="1"/>
  <c r="S602" i="33"/>
  <c r="T602" i="33"/>
  <c r="S630" i="33"/>
  <c r="T630" i="33" s="1"/>
  <c r="S654" i="33"/>
  <c r="T654" i="33"/>
  <c r="S682" i="33"/>
  <c r="T682" i="33" s="1"/>
  <c r="S706" i="33"/>
  <c r="T706" i="33"/>
  <c r="S734" i="33"/>
  <c r="T734" i="33" s="1"/>
  <c r="S758" i="33"/>
  <c r="T758" i="33"/>
  <c r="S782" i="33"/>
  <c r="T782" i="33" s="1"/>
  <c r="S806" i="33"/>
  <c r="T806" i="33"/>
  <c r="S830" i="33"/>
  <c r="T830" i="33" s="1"/>
  <c r="S858" i="33"/>
  <c r="T858" i="33"/>
  <c r="S886" i="33"/>
  <c r="T886" i="33" s="1"/>
  <c r="S910" i="33"/>
  <c r="T910" i="33"/>
  <c r="S938" i="33"/>
  <c r="T938" i="33" s="1"/>
  <c r="S962" i="33"/>
  <c r="T962" i="33"/>
  <c r="S990" i="33"/>
  <c r="T990" i="33" s="1"/>
  <c r="S1018" i="33"/>
  <c r="T1018" i="33"/>
  <c r="S1042" i="33"/>
  <c r="T1042" i="33" s="1"/>
  <c r="S1070" i="33"/>
  <c r="T1070" i="33"/>
  <c r="S1098" i="33"/>
  <c r="T1098" i="33" s="1"/>
  <c r="S1122" i="33"/>
  <c r="T1122" i="33"/>
  <c r="S1150" i="33"/>
  <c r="T1150" i="33" s="1"/>
  <c r="S1174" i="33"/>
  <c r="T1174" i="33"/>
  <c r="S1202" i="33"/>
  <c r="T1202" i="33" s="1"/>
  <c r="S1230" i="33"/>
  <c r="T1230" i="33"/>
  <c r="S1254" i="33"/>
  <c r="T1254" i="33" s="1"/>
  <c r="S1282" i="33"/>
  <c r="T1282" i="33" s="1"/>
  <c r="S1302" i="33"/>
  <c r="T1302" i="33" s="1"/>
  <c r="S1330" i="33"/>
  <c r="T1330" i="33"/>
  <c r="S1358" i="33"/>
  <c r="T1358" i="33" s="1"/>
  <c r="S1382" i="33"/>
  <c r="T1382" i="33" s="1"/>
  <c r="T1410" i="33"/>
  <c r="S1410" i="33"/>
  <c r="S1422" i="33"/>
  <c r="T1422" i="33"/>
  <c r="S1450" i="33"/>
  <c r="T1450" i="33" s="1"/>
  <c r="S1466" i="33"/>
  <c r="T1466" i="33"/>
  <c r="S1482" i="33"/>
  <c r="T1482" i="33" s="1"/>
  <c r="S1498" i="33"/>
  <c r="T1498" i="33"/>
  <c r="T1510" i="33"/>
  <c r="S1510" i="33"/>
  <c r="S1530" i="33"/>
  <c r="T1530" i="33"/>
  <c r="S1538" i="33"/>
  <c r="T1538" i="33" s="1"/>
  <c r="S1550" i="33"/>
  <c r="T1550" i="33"/>
  <c r="S23" i="33"/>
  <c r="T23" i="33" s="1"/>
  <c r="S31" i="33"/>
  <c r="T31" i="33"/>
  <c r="F8" i="33"/>
  <c r="I8" i="33" s="1"/>
  <c r="S35" i="33"/>
  <c r="T35" i="33"/>
  <c r="S43" i="33"/>
  <c r="T43" i="33" s="1"/>
  <c r="S51" i="33"/>
  <c r="T51" i="33"/>
  <c r="S59" i="33"/>
  <c r="T59" i="33"/>
  <c r="S67" i="33"/>
  <c r="T67" i="33"/>
  <c r="S75" i="33"/>
  <c r="T75" i="33" s="1"/>
  <c r="S83" i="33"/>
  <c r="T83" i="33"/>
  <c r="S91" i="33"/>
  <c r="T91" i="33"/>
  <c r="S99" i="33"/>
  <c r="T99" i="33"/>
  <c r="S107" i="33"/>
  <c r="T107" i="33" s="1"/>
  <c r="P115" i="33"/>
  <c r="R115" i="33" s="1"/>
  <c r="P123" i="33"/>
  <c r="R123" i="33" s="1"/>
  <c r="P131" i="33"/>
  <c r="R131" i="33" s="1"/>
  <c r="P135" i="33"/>
  <c r="R135" i="33" s="1"/>
  <c r="P143" i="33"/>
  <c r="R143" i="33" s="1"/>
  <c r="P151" i="33"/>
  <c r="R151" i="33" s="1"/>
  <c r="P159" i="33"/>
  <c r="R159" i="33" s="1"/>
  <c r="P167" i="33"/>
  <c r="R167" i="33" s="1"/>
  <c r="P175" i="33"/>
  <c r="R175" i="33" s="1"/>
  <c r="P183" i="33"/>
  <c r="R183" i="33" s="1"/>
  <c r="P191" i="33"/>
  <c r="R191" i="33" s="1"/>
  <c r="P199" i="33"/>
  <c r="R199" i="33" s="1"/>
  <c r="P207" i="33"/>
  <c r="R207" i="33" s="1"/>
  <c r="P215" i="33"/>
  <c r="R215" i="33" s="1"/>
  <c r="P223" i="33"/>
  <c r="R223" i="33" s="1"/>
  <c r="P231" i="33"/>
  <c r="R231" i="33" s="1"/>
  <c r="P239" i="33"/>
  <c r="R239" i="33" s="1"/>
  <c r="P247" i="33"/>
  <c r="R247" i="33" s="1"/>
  <c r="P255" i="33"/>
  <c r="R255" i="33" s="1"/>
  <c r="P263" i="33"/>
  <c r="R263" i="33" s="1"/>
  <c r="P271" i="33"/>
  <c r="R271" i="33" s="1"/>
  <c r="P279" i="33"/>
  <c r="R279" i="33" s="1"/>
  <c r="P287" i="33"/>
  <c r="R287" i="33" s="1"/>
  <c r="P295" i="33"/>
  <c r="R295" i="33" s="1"/>
  <c r="P303" i="33"/>
  <c r="R303" i="33" s="1"/>
  <c r="P311" i="33"/>
  <c r="R311" i="33" s="1"/>
  <c r="P319" i="33"/>
  <c r="R319" i="33" s="1"/>
  <c r="P327" i="33"/>
  <c r="R327" i="33" s="1"/>
  <c r="P331" i="33"/>
  <c r="R331" i="33" s="1"/>
  <c r="P335" i="33"/>
  <c r="R335" i="33" s="1"/>
  <c r="P339" i="33"/>
  <c r="R339" i="33" s="1"/>
  <c r="P343" i="33"/>
  <c r="R343" i="33" s="1"/>
  <c r="P351" i="33"/>
  <c r="R351" i="33" s="1"/>
  <c r="P355" i="33"/>
  <c r="R355" i="33" s="1"/>
  <c r="P359" i="33"/>
  <c r="R359" i="33" s="1"/>
  <c r="P363" i="33"/>
  <c r="R363" i="33" s="1"/>
  <c r="P367" i="33"/>
  <c r="R367" i="33" s="1"/>
  <c r="S38" i="33"/>
  <c r="T38" i="33"/>
  <c r="S66" i="33"/>
  <c r="T66" i="33" s="1"/>
  <c r="S86" i="33"/>
  <c r="T86" i="33"/>
  <c r="S110" i="33"/>
  <c r="T110" i="33" s="1"/>
  <c r="S138" i="33"/>
  <c r="T138" i="33"/>
  <c r="S162" i="33"/>
  <c r="T162" i="33" s="1"/>
  <c r="S190" i="33"/>
  <c r="T190" i="33"/>
  <c r="S214" i="33"/>
  <c r="T214" i="33" s="1"/>
  <c r="S242" i="33"/>
  <c r="T242" i="33"/>
  <c r="S270" i="33"/>
  <c r="T270" i="33" s="1"/>
  <c r="S294" i="33"/>
  <c r="T294" i="33"/>
  <c r="S322" i="33"/>
  <c r="T322" i="33" s="1"/>
  <c r="S342" i="33"/>
  <c r="T342" i="33"/>
  <c r="S370" i="33"/>
  <c r="T370" i="33" s="1"/>
  <c r="S398" i="33"/>
  <c r="T398" i="33"/>
  <c r="S426" i="33"/>
  <c r="T426" i="33" s="1"/>
  <c r="S454" i="33"/>
  <c r="T454" i="33"/>
  <c r="S478" i="33"/>
  <c r="T478" i="33" s="1"/>
  <c r="S506" i="33"/>
  <c r="T506" i="33"/>
  <c r="S534" i="33"/>
  <c r="T534" i="33" s="1"/>
  <c r="S558" i="33"/>
  <c r="T558" i="33"/>
  <c r="S586" i="33"/>
  <c r="T586" i="33" s="1"/>
  <c r="S610" i="33"/>
  <c r="T610" i="33"/>
  <c r="S638" i="33"/>
  <c r="T638" i="33" s="1"/>
  <c r="S662" i="33"/>
  <c r="T662" i="33"/>
  <c r="S690" i="33"/>
  <c r="T690" i="33" s="1"/>
  <c r="S718" i="33"/>
  <c r="T718" i="33"/>
  <c r="S742" i="33"/>
  <c r="T742" i="33" s="1"/>
  <c r="S770" i="33"/>
  <c r="T770" i="33"/>
  <c r="S794" i="33"/>
  <c r="T794" i="33" s="1"/>
  <c r="S822" i="33"/>
  <c r="T822" i="33"/>
  <c r="S850" i="33"/>
  <c r="T850" i="33" s="1"/>
  <c r="S874" i="33"/>
  <c r="T874" i="33"/>
  <c r="S902" i="33"/>
  <c r="T902" i="33" s="1"/>
  <c r="S930" i="33"/>
  <c r="T930" i="33"/>
  <c r="S954" i="33"/>
  <c r="T954" i="33" s="1"/>
  <c r="S978" i="33"/>
  <c r="T978" i="33"/>
  <c r="S998" i="33"/>
  <c r="T998" i="33" s="1"/>
  <c r="S1026" i="33"/>
  <c r="T1026" i="33"/>
  <c r="S1054" i="33"/>
  <c r="T1054" i="33" s="1"/>
  <c r="S1078" i="33"/>
  <c r="T1078" i="33"/>
  <c r="S1106" i="33"/>
  <c r="T1106" i="33" s="1"/>
  <c r="S1130" i="33"/>
  <c r="T1130" i="33"/>
  <c r="S1154" i="33"/>
  <c r="T1154" i="33" s="1"/>
  <c r="S1178" i="33"/>
  <c r="T1178" i="33"/>
  <c r="S1206" i="33"/>
  <c r="T1206" i="33" s="1"/>
  <c r="S1234" i="33"/>
  <c r="T1234" i="33"/>
  <c r="S1258" i="33"/>
  <c r="T1258" i="33" s="1"/>
  <c r="S1286" i="33"/>
  <c r="T1286" i="33"/>
  <c r="S1314" i="33"/>
  <c r="T1314" i="33" s="1"/>
  <c r="S1338" i="33"/>
  <c r="T1338" i="33"/>
  <c r="T1362" i="33"/>
  <c r="S1362" i="33"/>
  <c r="S1386" i="33"/>
  <c r="T1386" i="33"/>
  <c r="S1414" i="33"/>
  <c r="T1414" i="33" s="1"/>
  <c r="S1434" i="33"/>
  <c r="T1434" i="33"/>
  <c r="T1458" i="33"/>
  <c r="S1458" i="33"/>
  <c r="S1478" i="33"/>
  <c r="T1478" i="33" s="1"/>
  <c r="S1494" i="33"/>
  <c r="T1494" i="33" s="1"/>
  <c r="S1518" i="33"/>
  <c r="T1518" i="33"/>
  <c r="S27" i="33"/>
  <c r="T27" i="33" s="1"/>
  <c r="S39" i="33"/>
  <c r="T39" i="33"/>
  <c r="S47" i="33"/>
  <c r="T47" i="33" s="1"/>
  <c r="S55" i="33"/>
  <c r="T55" i="33"/>
  <c r="S63" i="33"/>
  <c r="T63" i="33" s="1"/>
  <c r="S71" i="33"/>
  <c r="T71" i="33"/>
  <c r="S79" i="33"/>
  <c r="T79" i="33" s="1"/>
  <c r="S87" i="33"/>
  <c r="T87" i="33"/>
  <c r="S95" i="33"/>
  <c r="T95" i="33" s="1"/>
  <c r="S103" i="33"/>
  <c r="T103" i="33"/>
  <c r="P111" i="33"/>
  <c r="R111" i="33" s="1"/>
  <c r="P119" i="33"/>
  <c r="R119" i="33" s="1"/>
  <c r="P127" i="33"/>
  <c r="R127" i="33" s="1"/>
  <c r="P139" i="33"/>
  <c r="R139" i="33" s="1"/>
  <c r="P147" i="33"/>
  <c r="R147" i="33" s="1"/>
  <c r="P155" i="33"/>
  <c r="R155" i="33" s="1"/>
  <c r="P163" i="33"/>
  <c r="R163" i="33" s="1"/>
  <c r="P171" i="33"/>
  <c r="R171" i="33" s="1"/>
  <c r="P179" i="33"/>
  <c r="R179" i="33" s="1"/>
  <c r="P187" i="33"/>
  <c r="R187" i="33" s="1"/>
  <c r="P195" i="33"/>
  <c r="R195" i="33" s="1"/>
  <c r="P203" i="33"/>
  <c r="R203" i="33" s="1"/>
  <c r="P211" i="33"/>
  <c r="R211" i="33" s="1"/>
  <c r="P219" i="33"/>
  <c r="R219" i="33" s="1"/>
  <c r="P227" i="33"/>
  <c r="R227" i="33" s="1"/>
  <c r="P235" i="33"/>
  <c r="R235" i="33" s="1"/>
  <c r="P243" i="33"/>
  <c r="R243" i="33" s="1"/>
  <c r="P251" i="33"/>
  <c r="R251" i="33" s="1"/>
  <c r="P259" i="33"/>
  <c r="R259" i="33" s="1"/>
  <c r="P267" i="33"/>
  <c r="R267" i="33" s="1"/>
  <c r="P275" i="33"/>
  <c r="R275" i="33" s="1"/>
  <c r="P283" i="33"/>
  <c r="R283" i="33" s="1"/>
  <c r="P291" i="33"/>
  <c r="R291" i="33" s="1"/>
  <c r="P299" i="33"/>
  <c r="R299" i="33" s="1"/>
  <c r="P307" i="33"/>
  <c r="R307" i="33" s="1"/>
  <c r="P315" i="33"/>
  <c r="R315" i="33" s="1"/>
  <c r="P323" i="33"/>
  <c r="R323" i="33" s="1"/>
  <c r="P347" i="33"/>
  <c r="R347" i="33" s="1"/>
  <c r="S30" i="33"/>
  <c r="T30" i="33" s="1"/>
  <c r="S58" i="33"/>
  <c r="T58" i="33"/>
  <c r="S90" i="33"/>
  <c r="T90" i="33" s="1"/>
  <c r="S114" i="33"/>
  <c r="T114" i="33"/>
  <c r="S142" i="33"/>
  <c r="T142" i="33" s="1"/>
  <c r="S166" i="33"/>
  <c r="T166" i="33"/>
  <c r="S194" i="33"/>
  <c r="T194" i="33" s="1"/>
  <c r="S222" i="33"/>
  <c r="T222" i="33"/>
  <c r="S246" i="33"/>
  <c r="T246" i="33" s="1"/>
  <c r="S274" i="33"/>
  <c r="T274" i="33"/>
  <c r="S298" i="33"/>
  <c r="T298" i="33" s="1"/>
  <c r="S330" i="33"/>
  <c r="T330" i="33"/>
  <c r="S350" i="33"/>
  <c r="T350" i="33" s="1"/>
  <c r="S378" i="33"/>
  <c r="T378" i="33"/>
  <c r="S406" i="33"/>
  <c r="T406" i="33" s="1"/>
  <c r="S430" i="33"/>
  <c r="T430" i="33"/>
  <c r="S458" i="33"/>
  <c r="T458" i="33" s="1"/>
  <c r="S482" i="33"/>
  <c r="T482" i="33"/>
  <c r="S510" i="33"/>
  <c r="T510" i="33" s="1"/>
  <c r="S538" i="33"/>
  <c r="T538" i="33"/>
  <c r="S562" i="33"/>
  <c r="T562" i="33" s="1"/>
  <c r="S590" i="33"/>
  <c r="T590" i="33"/>
  <c r="S618" i="33"/>
  <c r="T618" i="33" s="1"/>
  <c r="S642" i="33"/>
  <c r="T642" i="33"/>
  <c r="S674" i="33"/>
  <c r="T674" i="33" s="1"/>
  <c r="S698" i="33"/>
  <c r="T698" i="33"/>
  <c r="S722" i="33"/>
  <c r="T722" i="33" s="1"/>
  <c r="S754" i="33"/>
  <c r="T754" i="33"/>
  <c r="S786" i="33"/>
  <c r="T786" i="33" s="1"/>
  <c r="S818" i="33"/>
  <c r="T818" i="33"/>
  <c r="S838" i="33"/>
  <c r="T838" i="33" s="1"/>
  <c r="S866" i="33"/>
  <c r="T866" i="33"/>
  <c r="S894" i="33"/>
  <c r="T894" i="33" s="1"/>
  <c r="S922" i="33"/>
  <c r="T922" i="33"/>
  <c r="S946" i="33"/>
  <c r="T946" i="33" s="1"/>
  <c r="S974" i="33"/>
  <c r="T974" i="33"/>
  <c r="S1002" i="33"/>
  <c r="T1002" i="33" s="1"/>
  <c r="S1034" i="33"/>
  <c r="T1034" i="33"/>
  <c r="S1058" i="33"/>
  <c r="T1058" i="33" s="1"/>
  <c r="S1082" i="33"/>
  <c r="T1082" i="33"/>
  <c r="S1110" i="33"/>
  <c r="T1110" i="33" s="1"/>
  <c r="S1134" i="33"/>
  <c r="T1134" i="33"/>
  <c r="S1162" i="33"/>
  <c r="T1162" i="33" s="1"/>
  <c r="S1186" i="33"/>
  <c r="T1186" i="33"/>
  <c r="S1210" i="33"/>
  <c r="T1210" i="33" s="1"/>
  <c r="S1242" i="33"/>
  <c r="T1242" i="33"/>
  <c r="S1274" i="33"/>
  <c r="T1274" i="33" s="1"/>
  <c r="S1294" i="33"/>
  <c r="T1294" i="33"/>
  <c r="S1326" i="33"/>
  <c r="T1326" i="33" s="1"/>
  <c r="S1354" i="33"/>
  <c r="T1354" i="33"/>
  <c r="T1378" i="33"/>
  <c r="S1378" i="33"/>
  <c r="S1406" i="33"/>
  <c r="T1406" i="33"/>
  <c r="T1426" i="33"/>
  <c r="S1426" i="33"/>
  <c r="S1454" i="33"/>
  <c r="T1454" i="33"/>
  <c r="S1474" i="33"/>
  <c r="T1474" i="33" s="1"/>
  <c r="S1490" i="33"/>
  <c r="T1490" i="33" s="1"/>
  <c r="T1522" i="33"/>
  <c r="S1522" i="33"/>
  <c r="E4" i="27"/>
  <c r="E6" i="27" s="1"/>
  <c r="S24" i="33"/>
  <c r="T24" i="33" s="1"/>
  <c r="S32" i="33"/>
  <c r="T32" i="33"/>
  <c r="S40" i="33"/>
  <c r="T40" i="33"/>
  <c r="S52" i="33"/>
  <c r="T52" i="33"/>
  <c r="S60" i="33"/>
  <c r="T60" i="33" s="1"/>
  <c r="S68" i="33"/>
  <c r="T68" i="33"/>
  <c r="S76" i="33"/>
  <c r="T76" i="33"/>
  <c r="S84" i="33"/>
  <c r="T84" i="33"/>
  <c r="S92" i="33"/>
  <c r="T92" i="33" s="1"/>
  <c r="S100" i="33"/>
  <c r="T100" i="33"/>
  <c r="S108" i="33"/>
  <c r="T108" i="33"/>
  <c r="P116" i="33"/>
  <c r="R116" i="33" s="1"/>
  <c r="P124" i="33"/>
  <c r="R124" i="33" s="1"/>
  <c r="P132" i="33"/>
  <c r="R132" i="33" s="1"/>
  <c r="P140" i="33"/>
  <c r="R140" i="33" s="1"/>
  <c r="P148" i="33"/>
  <c r="R148" i="33" s="1"/>
  <c r="P156" i="33"/>
  <c r="R156" i="33" s="1"/>
  <c r="P164" i="33"/>
  <c r="R164" i="33" s="1"/>
  <c r="P172" i="33"/>
  <c r="R172" i="33" s="1"/>
  <c r="P180" i="33"/>
  <c r="R180" i="33" s="1"/>
  <c r="P188" i="33"/>
  <c r="R188" i="33" s="1"/>
  <c r="P196" i="33"/>
  <c r="R196" i="33" s="1"/>
  <c r="P200" i="33"/>
  <c r="R200" i="33" s="1"/>
  <c r="P204" i="33"/>
  <c r="R204" i="33" s="1"/>
  <c r="P208" i="33"/>
  <c r="R208" i="33" s="1"/>
  <c r="P216" i="33"/>
  <c r="R216" i="33" s="1"/>
  <c r="P220" i="33"/>
  <c r="R220" i="33" s="1"/>
  <c r="P224" i="33"/>
  <c r="R224" i="33" s="1"/>
  <c r="P228" i="33"/>
  <c r="R228" i="33" s="1"/>
  <c r="P232" i="33"/>
  <c r="R232" i="33" s="1"/>
  <c r="P236" i="33"/>
  <c r="R236" i="33" s="1"/>
  <c r="P240" i="33"/>
  <c r="R240" i="33" s="1"/>
  <c r="P244" i="33"/>
  <c r="R244" i="33" s="1"/>
  <c r="P248" i="33"/>
  <c r="R248" i="33" s="1"/>
  <c r="S17" i="33"/>
  <c r="T17" i="33" s="1"/>
  <c r="S46" i="33"/>
  <c r="T46" i="33"/>
  <c r="S70" i="33"/>
  <c r="T70" i="33" s="1"/>
  <c r="S98" i="33"/>
  <c r="T98" i="33"/>
  <c r="S126" i="33"/>
  <c r="T126" i="33" s="1"/>
  <c r="S154" i="33"/>
  <c r="T154" i="33"/>
  <c r="S182" i="33"/>
  <c r="T182" i="33" s="1"/>
  <c r="S206" i="33"/>
  <c r="T206" i="33"/>
  <c r="S230" i="33"/>
  <c r="T230" i="33" s="1"/>
  <c r="S254" i="33"/>
  <c r="T254" i="33"/>
  <c r="S282" i="33"/>
  <c r="T282" i="33" s="1"/>
  <c r="S310" i="33"/>
  <c r="T310" i="33"/>
  <c r="S334" i="33"/>
  <c r="T334" i="33" s="1"/>
  <c r="S362" i="33"/>
  <c r="T362" i="33"/>
  <c r="S386" i="33"/>
  <c r="T386" i="33" s="1"/>
  <c r="S414" i="33"/>
  <c r="T414" i="33"/>
  <c r="S442" i="33"/>
  <c r="T442" i="33" s="1"/>
  <c r="S466" i="33"/>
  <c r="T466" i="33"/>
  <c r="S494" i="33"/>
  <c r="T494" i="33" s="1"/>
  <c r="S522" i="33"/>
  <c r="T522" i="33"/>
  <c r="S550" i="33"/>
  <c r="T550" i="33" s="1"/>
  <c r="S574" i="33"/>
  <c r="T574" i="33"/>
  <c r="S598" i="33"/>
  <c r="T598" i="33" s="1"/>
  <c r="S626" i="33"/>
  <c r="T626" i="33"/>
  <c r="S650" i="33"/>
  <c r="T650" i="33" s="1"/>
  <c r="S678" i="33"/>
  <c r="T678" i="33"/>
  <c r="S702" i="33"/>
  <c r="T702" i="33" s="1"/>
  <c r="S730" i="33"/>
  <c r="T730" i="33"/>
  <c r="S746" i="33"/>
  <c r="T746" i="33" s="1"/>
  <c r="S774" i="33"/>
  <c r="T774" i="33"/>
  <c r="S802" i="33"/>
  <c r="T802" i="33" s="1"/>
  <c r="S826" i="33"/>
  <c r="T826" i="33"/>
  <c r="S854" i="33"/>
  <c r="T854" i="33" s="1"/>
  <c r="S882" i="33"/>
  <c r="T882" i="33"/>
  <c r="S906" i="33"/>
  <c r="T906" i="33" s="1"/>
  <c r="S934" i="33"/>
  <c r="T934" i="33"/>
  <c r="S958" i="33"/>
  <c r="T958" i="33" s="1"/>
  <c r="S986" i="33"/>
  <c r="T986" i="33"/>
  <c r="S1014" i="33"/>
  <c r="T1014" i="33" s="1"/>
  <c r="S1038" i="33"/>
  <c r="T1038" i="33"/>
  <c r="S1066" i="33"/>
  <c r="T1066" i="33" s="1"/>
  <c r="S1090" i="33"/>
  <c r="T1090" i="33"/>
  <c r="S1118" i="33"/>
  <c r="T1118" i="33" s="1"/>
  <c r="S1146" i="33"/>
  <c r="T1146" i="33"/>
  <c r="S1170" i="33"/>
  <c r="T1170" i="33" s="1"/>
  <c r="S1198" i="33"/>
  <c r="T1198" i="33"/>
  <c r="S1218" i="33"/>
  <c r="T1218" i="33" s="1"/>
  <c r="S1238" i="33"/>
  <c r="T1238" i="33"/>
  <c r="S1262" i="33"/>
  <c r="T1262" i="33" s="1"/>
  <c r="S1290" i="33"/>
  <c r="T1290" i="33"/>
  <c r="S1318" i="33"/>
  <c r="T1318" i="33" s="1"/>
  <c r="S1342" i="33"/>
  <c r="T1342" i="33"/>
  <c r="S1370" i="33"/>
  <c r="T1370" i="33" s="1"/>
  <c r="S1398" i="33"/>
  <c r="T1398" i="33"/>
  <c r="S1418" i="33"/>
  <c r="T1418" i="33" s="1"/>
  <c r="S1446" i="33"/>
  <c r="T1446" i="33"/>
  <c r="S1462" i="33"/>
  <c r="T1462" i="33" s="1"/>
  <c r="S1486" i="33"/>
  <c r="T1486" i="33"/>
  <c r="S1502" i="33"/>
  <c r="T1502" i="33" s="1"/>
  <c r="S1514" i="33"/>
  <c r="T1514" i="33"/>
  <c r="S1534" i="33"/>
  <c r="T1534" i="33" s="1"/>
  <c r="S1542" i="33"/>
  <c r="T1542" i="33"/>
  <c r="T1554" i="33"/>
  <c r="S1554" i="33"/>
  <c r="S20" i="33"/>
  <c r="T20" i="33"/>
  <c r="S28" i="33"/>
  <c r="T28" i="33" s="1"/>
  <c r="S36" i="33"/>
  <c r="T36" i="33"/>
  <c r="S44" i="33"/>
  <c r="T44" i="33" s="1"/>
  <c r="S48" i="33"/>
  <c r="T48" i="33"/>
  <c r="S56" i="33"/>
  <c r="T56" i="33" s="1"/>
  <c r="S64" i="33"/>
  <c r="T64" i="33"/>
  <c r="S72" i="33"/>
  <c r="T72" i="33" s="1"/>
  <c r="S80" i="33"/>
  <c r="T80" i="33"/>
  <c r="S88" i="33"/>
  <c r="T88" i="33" s="1"/>
  <c r="S96" i="33"/>
  <c r="T96" i="33"/>
  <c r="S104" i="33"/>
  <c r="T104" i="33" s="1"/>
  <c r="P112" i="33"/>
  <c r="R112" i="33" s="1"/>
  <c r="P120" i="33"/>
  <c r="R120" i="33" s="1"/>
  <c r="P128" i="33"/>
  <c r="R128" i="33" s="1"/>
  <c r="P136" i="33"/>
  <c r="R136" i="33" s="1"/>
  <c r="P144" i="33"/>
  <c r="R144" i="33" s="1"/>
  <c r="P152" i="33"/>
  <c r="R152" i="33" s="1"/>
  <c r="P160" i="33"/>
  <c r="R160" i="33" s="1"/>
  <c r="P168" i="33"/>
  <c r="R168" i="33" s="1"/>
  <c r="P176" i="33"/>
  <c r="R176" i="33" s="1"/>
  <c r="P184" i="33"/>
  <c r="R184" i="33" s="1"/>
  <c r="P192" i="33"/>
  <c r="R192" i="33" s="1"/>
  <c r="P212" i="33"/>
  <c r="R212" i="33" s="1"/>
  <c r="S26" i="33"/>
  <c r="T26" i="33"/>
  <c r="S54" i="33"/>
  <c r="T54" i="33" s="1"/>
  <c r="S78" i="33"/>
  <c r="T78" i="33"/>
  <c r="S102" i="33"/>
  <c r="T102" i="33" s="1"/>
  <c r="S122" i="33"/>
  <c r="T122" i="33"/>
  <c r="S150" i="33"/>
  <c r="T150" i="33" s="1"/>
  <c r="S178" i="33"/>
  <c r="T178" i="33"/>
  <c r="S202" i="33"/>
  <c r="T202" i="33" s="1"/>
  <c r="S234" i="33"/>
  <c r="T234" i="33"/>
  <c r="S266" i="33"/>
  <c r="T266" i="33" s="1"/>
  <c r="S290" i="33"/>
  <c r="T290" i="33"/>
  <c r="S318" i="33"/>
  <c r="T318" i="33" s="1"/>
  <c r="S346" i="33"/>
  <c r="T346" i="33"/>
  <c r="S374" i="33"/>
  <c r="T374" i="33" s="1"/>
  <c r="S394" i="33"/>
  <c r="T394" i="33"/>
  <c r="S422" i="33"/>
  <c r="T422" i="33" s="1"/>
  <c r="S450" i="33"/>
  <c r="T450" i="33"/>
  <c r="S474" i="33"/>
  <c r="T474" i="33" s="1"/>
  <c r="S502" i="33"/>
  <c r="T502" i="33"/>
  <c r="S526" i="33"/>
  <c r="T526" i="33" s="1"/>
  <c r="S554" i="33"/>
  <c r="T554" i="33"/>
  <c r="S582" i="33"/>
  <c r="T582" i="33" s="1"/>
  <c r="S606" i="33"/>
  <c r="T606" i="33"/>
  <c r="S634" i="33"/>
  <c r="T634" i="33" s="1"/>
  <c r="S658" i="33"/>
  <c r="T658" i="33"/>
  <c r="S686" i="33"/>
  <c r="T686" i="33" s="1"/>
  <c r="S710" i="33"/>
  <c r="T710" i="33"/>
  <c r="S738" i="33"/>
  <c r="T738" i="33" s="1"/>
  <c r="S766" i="33"/>
  <c r="T766" i="33"/>
  <c r="S790" i="33"/>
  <c r="T790" i="33" s="1"/>
  <c r="S810" i="33"/>
  <c r="T810" i="33"/>
  <c r="S834" i="33"/>
  <c r="T834" i="33" s="1"/>
  <c r="S862" i="33"/>
  <c r="T862" i="33"/>
  <c r="S890" i="33"/>
  <c r="T890" i="33" s="1"/>
  <c r="S914" i="33"/>
  <c r="T914" i="33"/>
  <c r="S942" i="33"/>
  <c r="T942" i="33" s="1"/>
  <c r="S970" i="33"/>
  <c r="T970" i="33"/>
  <c r="S994" i="33"/>
  <c r="T994" i="33" s="1"/>
  <c r="S1022" i="33"/>
  <c r="T1022" i="33"/>
  <c r="S1046" i="33"/>
  <c r="T1046" i="33" s="1"/>
  <c r="S1074" i="33"/>
  <c r="T1074" i="33"/>
  <c r="S1102" i="33"/>
  <c r="T1102" i="33" s="1"/>
  <c r="S1126" i="33"/>
  <c r="T1126" i="33"/>
  <c r="S1158" i="33"/>
  <c r="T1158" i="33" s="1"/>
  <c r="S1194" i="33"/>
  <c r="T1194" i="33"/>
  <c r="S1222" i="33"/>
  <c r="T1222" i="33" s="1"/>
  <c r="S1250" i="33"/>
  <c r="T1250" i="33"/>
  <c r="S1278" i="33"/>
  <c r="T1278" i="33" s="1"/>
  <c r="S1306" i="33"/>
  <c r="T1306" i="33"/>
  <c r="S1334" i="33"/>
  <c r="T1334" i="33" s="1"/>
  <c r="S1366" i="33"/>
  <c r="T1366" i="33"/>
  <c r="S1390" i="33"/>
  <c r="T1390" i="33" s="1"/>
  <c r="S1430" i="33"/>
  <c r="T1430" i="33"/>
  <c r="S25" i="33"/>
  <c r="T25" i="33" s="1"/>
  <c r="F7" i="33"/>
  <c r="I7" i="33" s="1"/>
  <c r="S37" i="33"/>
  <c r="T37" i="33"/>
  <c r="S45" i="33"/>
  <c r="T45" i="33"/>
  <c r="S53" i="33"/>
  <c r="T53" i="33" s="1"/>
  <c r="S61" i="33"/>
  <c r="T61" i="33"/>
  <c r="S69" i="33"/>
  <c r="T69" i="33"/>
  <c r="S77" i="33"/>
  <c r="T77" i="33"/>
  <c r="S85" i="33"/>
  <c r="T85" i="33" s="1"/>
  <c r="S93" i="33"/>
  <c r="T93" i="33"/>
  <c r="S101" i="33"/>
  <c r="T101" i="33"/>
  <c r="S109" i="33"/>
  <c r="T109" i="33"/>
  <c r="P117" i="33"/>
  <c r="R117" i="33" s="1"/>
  <c r="P125" i="33"/>
  <c r="R125" i="33" s="1"/>
  <c r="P133" i="33"/>
  <c r="R133" i="33" s="1"/>
  <c r="P141" i="33"/>
  <c r="R141" i="33" s="1"/>
  <c r="P149" i="33"/>
  <c r="R149" i="33" s="1"/>
  <c r="P157" i="33"/>
  <c r="R157" i="33" s="1"/>
  <c r="P165" i="33"/>
  <c r="R165" i="33" s="1"/>
  <c r="P173" i="33"/>
  <c r="R173" i="33" s="1"/>
  <c r="P181" i="33"/>
  <c r="R181" i="33" s="1"/>
  <c r="P189" i="33"/>
  <c r="R189" i="33" s="1"/>
  <c r="P197" i="33"/>
  <c r="R197" i="33" s="1"/>
  <c r="P205" i="33"/>
  <c r="R205" i="33" s="1"/>
  <c r="P213" i="33"/>
  <c r="R213" i="33" s="1"/>
  <c r="P221" i="33"/>
  <c r="R221" i="33" s="1"/>
  <c r="P229" i="33"/>
  <c r="R229" i="33" s="1"/>
  <c r="P237" i="33"/>
  <c r="R237" i="33" s="1"/>
  <c r="P245" i="33"/>
  <c r="R245" i="33" s="1"/>
  <c r="P253" i="33"/>
  <c r="R253" i="33" s="1"/>
  <c r="P261" i="33"/>
  <c r="R261" i="33" s="1"/>
  <c r="P269" i="33"/>
  <c r="R269" i="33" s="1"/>
  <c r="P277" i="33"/>
  <c r="R277" i="33" s="1"/>
  <c r="P285" i="33"/>
  <c r="R285" i="33" s="1"/>
  <c r="P293" i="33"/>
  <c r="R293" i="33" s="1"/>
  <c r="P301" i="33"/>
  <c r="R301" i="33" s="1"/>
  <c r="P309" i="33"/>
  <c r="R309" i="33" s="1"/>
  <c r="P317" i="33"/>
  <c r="R317" i="33" s="1"/>
  <c r="P325" i="33"/>
  <c r="R325" i="33" s="1"/>
  <c r="P333" i="33"/>
  <c r="R333" i="33" s="1"/>
  <c r="P345" i="33"/>
  <c r="R345" i="33" s="1"/>
  <c r="P353" i="33"/>
  <c r="R353" i="33" s="1"/>
  <c r="P361" i="33"/>
  <c r="R361" i="33" s="1"/>
  <c r="P369" i="33"/>
  <c r="R369" i="33" s="1"/>
  <c r="P377" i="33"/>
  <c r="R377" i="33" s="1"/>
  <c r="P381" i="33"/>
  <c r="R381" i="33" s="1"/>
  <c r="P385" i="33"/>
  <c r="R385" i="33" s="1"/>
  <c r="P389" i="33"/>
  <c r="R389" i="33" s="1"/>
  <c r="P397" i="33"/>
  <c r="R397" i="33" s="1"/>
  <c r="P401" i="33"/>
  <c r="R401" i="33" s="1"/>
  <c r="P405" i="33"/>
  <c r="R405" i="33" s="1"/>
  <c r="P409" i="33"/>
  <c r="R409" i="33" s="1"/>
  <c r="P417" i="33"/>
  <c r="R417" i="33" s="1"/>
  <c r="P425" i="33"/>
  <c r="R425" i="33" s="1"/>
  <c r="P433" i="33"/>
  <c r="R433" i="33" s="1"/>
  <c r="P441" i="33"/>
  <c r="R441" i="33" s="1"/>
  <c r="P449" i="33"/>
  <c r="R449" i="33" s="1"/>
  <c r="P457" i="33"/>
  <c r="R457" i="33" s="1"/>
  <c r="P465" i="33"/>
  <c r="R465" i="33" s="1"/>
  <c r="P473" i="33"/>
  <c r="R473" i="33" s="1"/>
  <c r="P481" i="33"/>
  <c r="R481" i="33" s="1"/>
  <c r="P489" i="33"/>
  <c r="R489" i="33" s="1"/>
  <c r="P497" i="33"/>
  <c r="R497" i="33" s="1"/>
  <c r="P505" i="33"/>
  <c r="R505" i="33" s="1"/>
  <c r="P513" i="33"/>
  <c r="R513" i="33" s="1"/>
  <c r="P521" i="33"/>
  <c r="R521" i="33" s="1"/>
  <c r="P529" i="33"/>
  <c r="R529" i="33" s="1"/>
  <c r="P537" i="33"/>
  <c r="R537" i="33" s="1"/>
  <c r="P545" i="33"/>
  <c r="R545" i="33" s="1"/>
  <c r="P553" i="33"/>
  <c r="R553" i="33" s="1"/>
  <c r="P561" i="33"/>
  <c r="R561" i="33" s="1"/>
  <c r="P569" i="33"/>
  <c r="R569" i="33" s="1"/>
  <c r="P577" i="33"/>
  <c r="R577" i="33" s="1"/>
  <c r="P585" i="33"/>
  <c r="R585" i="33" s="1"/>
  <c r="P593" i="33"/>
  <c r="R593" i="33" s="1"/>
  <c r="P601" i="33"/>
  <c r="R601" i="33" s="1"/>
  <c r="P609" i="33"/>
  <c r="R609" i="33" s="1"/>
  <c r="P617" i="33"/>
  <c r="R617" i="33" s="1"/>
  <c r="P625" i="33"/>
  <c r="R625" i="33" s="1"/>
  <c r="P633" i="33"/>
  <c r="R633" i="33" s="1"/>
  <c r="P641" i="33"/>
  <c r="R641" i="33" s="1"/>
  <c r="P649" i="33"/>
  <c r="R649" i="33" s="1"/>
  <c r="P657" i="33"/>
  <c r="R657" i="33" s="1"/>
  <c r="P665" i="33"/>
  <c r="R665" i="33" s="1"/>
  <c r="P669" i="33"/>
  <c r="R669" i="33" s="1"/>
  <c r="P677" i="33"/>
  <c r="R677" i="33" s="1"/>
  <c r="P685" i="33"/>
  <c r="R685" i="33" s="1"/>
  <c r="P693" i="33"/>
  <c r="R693" i="33" s="1"/>
  <c r="P701" i="33"/>
  <c r="R701" i="33" s="1"/>
  <c r="P709" i="33"/>
  <c r="R709" i="33" s="1"/>
  <c r="P717" i="33"/>
  <c r="R717" i="33" s="1"/>
  <c r="P725" i="33"/>
  <c r="R725" i="33" s="1"/>
  <c r="P733" i="33"/>
  <c r="R733" i="33" s="1"/>
  <c r="P741" i="33"/>
  <c r="R741" i="33" s="1"/>
  <c r="P749" i="33"/>
  <c r="R749" i="33" s="1"/>
  <c r="P757" i="33"/>
  <c r="R757" i="33" s="1"/>
  <c r="P765" i="33"/>
  <c r="R765" i="33" s="1"/>
  <c r="P773" i="33"/>
  <c r="R773" i="33" s="1"/>
  <c r="P781" i="33"/>
  <c r="R781" i="33" s="1"/>
  <c r="P789" i="33"/>
  <c r="R789" i="33" s="1"/>
  <c r="P797" i="33"/>
  <c r="R797" i="33" s="1"/>
  <c r="P805" i="33"/>
  <c r="R805" i="33" s="1"/>
  <c r="P813" i="33"/>
  <c r="R813" i="33" s="1"/>
  <c r="P821" i="33"/>
  <c r="R821" i="33" s="1"/>
  <c r="P829" i="33"/>
  <c r="R829" i="33" s="1"/>
  <c r="P837" i="33"/>
  <c r="R837" i="33" s="1"/>
  <c r="P845" i="33"/>
  <c r="R845" i="33" s="1"/>
  <c r="P853" i="33"/>
  <c r="R853" i="33" s="1"/>
  <c r="P861" i="33"/>
  <c r="R861" i="33" s="1"/>
  <c r="P869" i="33"/>
  <c r="R869" i="33" s="1"/>
  <c r="P877" i="33"/>
  <c r="R877" i="33" s="1"/>
  <c r="P881" i="33"/>
  <c r="R881" i="33" s="1"/>
  <c r="P889" i="33"/>
  <c r="R889" i="33" s="1"/>
  <c r="P897" i="33"/>
  <c r="R897" i="33" s="1"/>
  <c r="P905" i="33"/>
  <c r="R905" i="33" s="1"/>
  <c r="P913" i="33"/>
  <c r="R913" i="33" s="1"/>
  <c r="P921" i="33"/>
  <c r="R921" i="33" s="1"/>
  <c r="P929" i="33"/>
  <c r="R929" i="33" s="1"/>
  <c r="P937" i="33"/>
  <c r="R937" i="33" s="1"/>
  <c r="P945" i="33"/>
  <c r="R945" i="33" s="1"/>
  <c r="P953" i="33"/>
  <c r="R953" i="33" s="1"/>
  <c r="P961" i="33"/>
  <c r="R961" i="33" s="1"/>
  <c r="P969" i="33"/>
  <c r="R969" i="33" s="1"/>
  <c r="P977" i="33"/>
  <c r="R977" i="33" s="1"/>
  <c r="P985" i="33"/>
  <c r="R985" i="33" s="1"/>
  <c r="P993" i="33"/>
  <c r="R993" i="33" s="1"/>
  <c r="P997" i="33"/>
  <c r="R997" i="33" s="1"/>
  <c r="P1005" i="33"/>
  <c r="R1005" i="33" s="1"/>
  <c r="P1013" i="33"/>
  <c r="R1013" i="33" s="1"/>
  <c r="P1021" i="33"/>
  <c r="R1021" i="33" s="1"/>
  <c r="P1029" i="33"/>
  <c r="R1029" i="33" s="1"/>
  <c r="P1037" i="33"/>
  <c r="R1037" i="33" s="1"/>
  <c r="P1093" i="33"/>
  <c r="R1093" i="33" s="1"/>
  <c r="O19" i="28"/>
  <c r="Q19" i="28" s="1"/>
  <c r="P1706" i="33"/>
  <c r="R1706" i="33" s="1"/>
  <c r="S1706" i="33" s="1"/>
  <c r="T1706" i="33" s="1"/>
  <c r="P1710" i="33"/>
  <c r="R1710" i="33" s="1"/>
  <c r="S1710" i="33" s="1"/>
  <c r="T1710" i="33" s="1"/>
  <c r="P1714" i="33"/>
  <c r="R1714" i="33" s="1"/>
  <c r="S1714" i="33" s="1"/>
  <c r="T1714" i="33" s="1"/>
  <c r="P1718" i="33"/>
  <c r="R1718" i="33" s="1"/>
  <c r="S1718" i="33" s="1"/>
  <c r="T1718" i="33" s="1"/>
  <c r="P1722" i="33"/>
  <c r="R1722" i="33" s="1"/>
  <c r="S1722" i="33" s="1"/>
  <c r="T1722" i="33" s="1"/>
  <c r="P1726" i="33"/>
  <c r="R1726" i="33" s="1"/>
  <c r="S1726" i="33" s="1"/>
  <c r="T1726" i="33" s="1"/>
  <c r="P1730" i="33"/>
  <c r="R1730" i="33" s="1"/>
  <c r="S1730" i="33" s="1"/>
  <c r="T1730" i="33" s="1"/>
  <c r="P1734" i="33"/>
  <c r="R1734" i="33" s="1"/>
  <c r="S1734" i="33" s="1"/>
  <c r="T1734" i="33" s="1"/>
  <c r="P1738" i="33"/>
  <c r="R1738" i="33" s="1"/>
  <c r="S1738" i="33" s="1"/>
  <c r="T1738" i="33" s="1"/>
  <c r="P1742" i="33"/>
  <c r="R1742" i="33" s="1"/>
  <c r="S1742" i="33" s="1"/>
  <c r="T1742" i="33" s="1"/>
  <c r="P1746" i="33"/>
  <c r="R1746" i="33" s="1"/>
  <c r="S1746" i="33" s="1"/>
  <c r="T1746" i="33" s="1"/>
  <c r="P1750" i="33"/>
  <c r="R1750" i="33" s="1"/>
  <c r="S1750" i="33" s="1"/>
  <c r="T1750" i="33" s="1"/>
  <c r="P1754" i="33"/>
  <c r="R1754" i="33" s="1"/>
  <c r="S1754" i="33" s="1"/>
  <c r="T1754" i="33" s="1"/>
  <c r="P1758" i="33"/>
  <c r="R1758" i="33" s="1"/>
  <c r="S1758" i="33" s="1"/>
  <c r="T1758" i="33" s="1"/>
  <c r="P1762" i="33"/>
  <c r="R1762" i="33" s="1"/>
  <c r="S1762" i="33" s="1"/>
  <c r="T1762" i="33" s="1"/>
  <c r="P1766" i="33"/>
  <c r="R1766" i="33" s="1"/>
  <c r="S1766" i="33" s="1"/>
  <c r="T1766" i="33" s="1"/>
  <c r="P1770" i="33"/>
  <c r="R1770" i="33" s="1"/>
  <c r="S1770" i="33" s="1"/>
  <c r="T1770" i="33" s="1"/>
  <c r="P1774" i="33"/>
  <c r="R1774" i="33" s="1"/>
  <c r="S1774" i="33" s="1"/>
  <c r="T1774" i="33" s="1"/>
  <c r="P1778" i="33"/>
  <c r="R1778" i="33" s="1"/>
  <c r="S1778" i="33" s="1"/>
  <c r="T1778" i="33" s="1"/>
  <c r="P1782" i="33"/>
  <c r="R1782" i="33" s="1"/>
  <c r="S1782" i="33" s="1"/>
  <c r="T1782" i="33" s="1"/>
  <c r="P371" i="33"/>
  <c r="R371" i="33" s="1"/>
  <c r="P383" i="33"/>
  <c r="R383" i="33" s="1"/>
  <c r="P391" i="33"/>
  <c r="R391" i="33" s="1"/>
  <c r="P399" i="33"/>
  <c r="R399" i="33" s="1"/>
  <c r="P407" i="33"/>
  <c r="R407" i="33" s="1"/>
  <c r="P415" i="33"/>
  <c r="R415" i="33" s="1"/>
  <c r="P423" i="33"/>
  <c r="R423" i="33" s="1"/>
  <c r="P431" i="33"/>
  <c r="R431" i="33" s="1"/>
  <c r="P439" i="33"/>
  <c r="R439" i="33" s="1"/>
  <c r="P447" i="33"/>
  <c r="R447" i="33" s="1"/>
  <c r="P455" i="33"/>
  <c r="R455" i="33" s="1"/>
  <c r="P463" i="33"/>
  <c r="R463" i="33" s="1"/>
  <c r="P471" i="33"/>
  <c r="R471" i="33" s="1"/>
  <c r="P479" i="33"/>
  <c r="R479" i="33" s="1"/>
  <c r="P487" i="33"/>
  <c r="R487" i="33" s="1"/>
  <c r="P495" i="33"/>
  <c r="R495" i="33" s="1"/>
  <c r="P503" i="33"/>
  <c r="R503" i="33" s="1"/>
  <c r="P511" i="33"/>
  <c r="R511" i="33" s="1"/>
  <c r="P519" i="33"/>
  <c r="R519" i="33" s="1"/>
  <c r="P527" i="33"/>
  <c r="R527" i="33" s="1"/>
  <c r="P539" i="33"/>
  <c r="R539" i="33" s="1"/>
  <c r="P547" i="33"/>
  <c r="R547" i="33" s="1"/>
  <c r="P555" i="33"/>
  <c r="R555" i="33" s="1"/>
  <c r="P563" i="33"/>
  <c r="R563" i="33" s="1"/>
  <c r="P571" i="33"/>
  <c r="R571" i="33" s="1"/>
  <c r="P579" i="33"/>
  <c r="R579" i="33" s="1"/>
  <c r="P587" i="33"/>
  <c r="R587" i="33" s="1"/>
  <c r="P595" i="33"/>
  <c r="R595" i="33" s="1"/>
  <c r="P603" i="33"/>
  <c r="R603" i="33" s="1"/>
  <c r="P611" i="33"/>
  <c r="R611" i="33" s="1"/>
  <c r="P619" i="33"/>
  <c r="R619" i="33" s="1"/>
  <c r="P627" i="33"/>
  <c r="R627" i="33" s="1"/>
  <c r="P635" i="33"/>
  <c r="R635" i="33" s="1"/>
  <c r="P643" i="33"/>
  <c r="R643" i="33" s="1"/>
  <c r="P651" i="33"/>
  <c r="R651" i="33" s="1"/>
  <c r="P659" i="33"/>
  <c r="R659" i="33" s="1"/>
  <c r="P667" i="33"/>
  <c r="R667" i="33" s="1"/>
  <c r="P675" i="33"/>
  <c r="R675" i="33" s="1"/>
  <c r="P683" i="33"/>
  <c r="R683" i="33" s="1"/>
  <c r="P691" i="33"/>
  <c r="R691" i="33" s="1"/>
  <c r="P699" i="33"/>
  <c r="R699" i="33" s="1"/>
  <c r="P707" i="33"/>
  <c r="R707" i="33" s="1"/>
  <c r="P715" i="33"/>
  <c r="R715" i="33" s="1"/>
  <c r="P723" i="33"/>
  <c r="R723" i="33" s="1"/>
  <c r="P735" i="33"/>
  <c r="R735" i="33" s="1"/>
  <c r="P743" i="33"/>
  <c r="R743" i="33" s="1"/>
  <c r="P751" i="33"/>
  <c r="R751" i="33" s="1"/>
  <c r="P759" i="33"/>
  <c r="R759" i="33" s="1"/>
  <c r="P763" i="33"/>
  <c r="R763" i="33" s="1"/>
  <c r="P775" i="33"/>
  <c r="R775" i="33" s="1"/>
  <c r="P783" i="33"/>
  <c r="R783" i="33" s="1"/>
  <c r="P791" i="33"/>
  <c r="R791" i="33" s="1"/>
  <c r="P799" i="33"/>
  <c r="R799" i="33" s="1"/>
  <c r="P807" i="33"/>
  <c r="R807" i="33" s="1"/>
  <c r="P815" i="33"/>
  <c r="R815" i="33" s="1"/>
  <c r="P823" i="33"/>
  <c r="R823" i="33" s="1"/>
  <c r="P831" i="33"/>
  <c r="R831" i="33" s="1"/>
  <c r="P839" i="33"/>
  <c r="R839" i="33" s="1"/>
  <c r="P847" i="33"/>
  <c r="R847" i="33" s="1"/>
  <c r="P855" i="33"/>
  <c r="R855" i="33" s="1"/>
  <c r="P863" i="33"/>
  <c r="R863" i="33" s="1"/>
  <c r="P871" i="33"/>
  <c r="R871" i="33" s="1"/>
  <c r="P879" i="33"/>
  <c r="R879" i="33" s="1"/>
  <c r="P887" i="33"/>
  <c r="R887" i="33" s="1"/>
  <c r="S887" i="33" s="1"/>
  <c r="T887" i="33" s="1"/>
  <c r="P895" i="33"/>
  <c r="R895" i="33" s="1"/>
  <c r="S895" i="33" s="1"/>
  <c r="T895" i="33" s="1"/>
  <c r="P903" i="33"/>
  <c r="R903" i="33" s="1"/>
  <c r="S903" i="33" s="1"/>
  <c r="T903" i="33" s="1"/>
  <c r="P911" i="33"/>
  <c r="R911" i="33" s="1"/>
  <c r="S911" i="33" s="1"/>
  <c r="T911" i="33" s="1"/>
  <c r="P919" i="33"/>
  <c r="R919" i="33" s="1"/>
  <c r="S919" i="33" s="1"/>
  <c r="T919" i="33" s="1"/>
  <c r="P927" i="33"/>
  <c r="R927" i="33" s="1"/>
  <c r="S927" i="33" s="1"/>
  <c r="T927" i="33" s="1"/>
  <c r="P935" i="33"/>
  <c r="R935" i="33" s="1"/>
  <c r="S935" i="33" s="1"/>
  <c r="T935" i="33" s="1"/>
  <c r="P943" i="33"/>
  <c r="R943" i="33" s="1"/>
  <c r="S943" i="33" s="1"/>
  <c r="T943" i="33" s="1"/>
  <c r="P951" i="33"/>
  <c r="R951" i="33" s="1"/>
  <c r="S951" i="33" s="1"/>
  <c r="T951" i="33" s="1"/>
  <c r="P959" i="33"/>
  <c r="R959" i="33" s="1"/>
  <c r="S959" i="33" s="1"/>
  <c r="T959" i="33" s="1"/>
  <c r="P967" i="33"/>
  <c r="R967" i="33" s="1"/>
  <c r="S967" i="33" s="1"/>
  <c r="T967" i="33" s="1"/>
  <c r="P975" i="33"/>
  <c r="R975" i="33" s="1"/>
  <c r="S975" i="33" s="1"/>
  <c r="T975" i="33" s="1"/>
  <c r="P983" i="33"/>
  <c r="R983" i="33" s="1"/>
  <c r="S983" i="33" s="1"/>
  <c r="T983" i="33" s="1"/>
  <c r="P991" i="33"/>
  <c r="R991" i="33" s="1"/>
  <c r="S991" i="33" s="1"/>
  <c r="T991" i="33" s="1"/>
  <c r="P999" i="33"/>
  <c r="R999" i="33" s="1"/>
  <c r="S999" i="33" s="1"/>
  <c r="T999" i="33" s="1"/>
  <c r="P1007" i="33"/>
  <c r="R1007" i="33" s="1"/>
  <c r="S1007" i="33" s="1"/>
  <c r="T1007" i="33" s="1"/>
  <c r="P1015" i="33"/>
  <c r="R1015" i="33" s="1"/>
  <c r="S1015" i="33" s="1"/>
  <c r="T1015" i="33" s="1"/>
  <c r="P1023" i="33"/>
  <c r="R1023" i="33" s="1"/>
  <c r="S1023" i="33" s="1"/>
  <c r="T1023" i="33" s="1"/>
  <c r="P1031" i="33"/>
  <c r="R1031" i="33" s="1"/>
  <c r="S1031" i="33" s="1"/>
  <c r="T1031" i="33" s="1"/>
  <c r="P1039" i="33"/>
  <c r="R1039" i="33" s="1"/>
  <c r="S1039" i="33" s="1"/>
  <c r="T1039" i="33" s="1"/>
  <c r="P1043" i="33"/>
  <c r="R1043" i="33" s="1"/>
  <c r="P1051" i="33"/>
  <c r="R1051" i="33" s="1"/>
  <c r="P1055" i="33"/>
  <c r="R1055" i="33" s="1"/>
  <c r="S1055" i="33" s="1"/>
  <c r="T1055" i="33" s="1"/>
  <c r="P1059" i="33"/>
  <c r="R1059" i="33" s="1"/>
  <c r="P1063" i="33"/>
  <c r="R1063" i="33" s="1"/>
  <c r="S1063" i="33" s="1"/>
  <c r="T1063" i="33" s="1"/>
  <c r="P1067" i="33"/>
  <c r="R1067" i="33" s="1"/>
  <c r="P1071" i="33"/>
  <c r="R1071" i="33" s="1"/>
  <c r="S1071" i="33" s="1"/>
  <c r="T1071" i="33" s="1"/>
  <c r="P1075" i="33"/>
  <c r="R1075" i="33" s="1"/>
  <c r="P1079" i="33"/>
  <c r="R1079" i="33" s="1"/>
  <c r="S1079" i="33" s="1"/>
  <c r="T1079" i="33" s="1"/>
  <c r="P1083" i="33"/>
  <c r="R1083" i="33" s="1"/>
  <c r="P1087" i="33"/>
  <c r="R1087" i="33" s="1"/>
  <c r="S1087" i="33" s="1"/>
  <c r="T1087" i="33" s="1"/>
  <c r="P1091" i="33"/>
  <c r="R1091" i="33" s="1"/>
  <c r="P1099" i="33"/>
  <c r="R1099" i="33" s="1"/>
  <c r="P1103" i="33"/>
  <c r="R1103" i="33" s="1"/>
  <c r="S1103" i="33" s="1"/>
  <c r="T1103" i="33" s="1"/>
  <c r="P1107" i="33"/>
  <c r="R1107" i="33" s="1"/>
  <c r="P1111" i="33"/>
  <c r="R1111" i="33" s="1"/>
  <c r="S1111" i="33" s="1"/>
  <c r="T1111" i="33" s="1"/>
  <c r="P1115" i="33"/>
  <c r="R1115" i="33" s="1"/>
  <c r="P1119" i="33"/>
  <c r="R1119" i="33" s="1"/>
  <c r="S1119" i="33" s="1"/>
  <c r="T1119" i="33" s="1"/>
  <c r="P1123" i="33"/>
  <c r="R1123" i="33" s="1"/>
  <c r="P1127" i="33"/>
  <c r="R1127" i="33" s="1"/>
  <c r="S1127" i="33" s="1"/>
  <c r="T1127" i="33" s="1"/>
  <c r="P1131" i="33"/>
  <c r="R1131" i="33" s="1"/>
  <c r="P1135" i="33"/>
  <c r="R1135" i="33" s="1"/>
  <c r="S1135" i="33" s="1"/>
  <c r="T1135" i="33" s="1"/>
  <c r="P1139" i="33"/>
  <c r="R1139" i="33" s="1"/>
  <c r="P1143" i="33"/>
  <c r="R1143" i="33" s="1"/>
  <c r="S1143" i="33" s="1"/>
  <c r="T1143" i="33" s="1"/>
  <c r="P1147" i="33"/>
  <c r="R1147" i="33" s="1"/>
  <c r="P1151" i="33"/>
  <c r="R1151" i="33" s="1"/>
  <c r="S1151" i="33" s="1"/>
  <c r="T1151" i="33" s="1"/>
  <c r="P1155" i="33"/>
  <c r="R1155" i="33" s="1"/>
  <c r="P1159" i="33"/>
  <c r="R1159" i="33" s="1"/>
  <c r="S1159" i="33" s="1"/>
  <c r="T1159" i="33" s="1"/>
  <c r="P1163" i="33"/>
  <c r="R1163" i="33" s="1"/>
  <c r="P1167" i="33"/>
  <c r="R1167" i="33" s="1"/>
  <c r="S1167" i="33" s="1"/>
  <c r="T1167" i="33" s="1"/>
  <c r="P1171" i="33"/>
  <c r="R1171" i="33" s="1"/>
  <c r="P1175" i="33"/>
  <c r="R1175" i="33" s="1"/>
  <c r="S1175" i="33" s="1"/>
  <c r="T1175" i="33" s="1"/>
  <c r="P1179" i="33"/>
  <c r="R1179" i="33" s="1"/>
  <c r="P1183" i="33"/>
  <c r="R1183" i="33" s="1"/>
  <c r="S1183" i="33" s="1"/>
  <c r="T1183" i="33" s="1"/>
  <c r="P1187" i="33"/>
  <c r="R1187" i="33" s="1"/>
  <c r="P1191" i="33"/>
  <c r="R1191" i="33" s="1"/>
  <c r="S1191" i="33" s="1"/>
  <c r="T1191" i="33" s="1"/>
  <c r="P1195" i="33"/>
  <c r="R1195" i="33" s="1"/>
  <c r="P1199" i="33"/>
  <c r="R1199" i="33" s="1"/>
  <c r="S1199" i="33" s="1"/>
  <c r="T1199" i="33" s="1"/>
  <c r="P1203" i="33"/>
  <c r="R1203" i="33" s="1"/>
  <c r="P1207" i="33"/>
  <c r="R1207" i="33" s="1"/>
  <c r="P1211" i="33"/>
  <c r="R1211" i="33" s="1"/>
  <c r="P1215" i="33"/>
  <c r="R1215" i="33" s="1"/>
  <c r="P1219" i="33"/>
  <c r="R1219" i="33" s="1"/>
  <c r="P1223" i="33"/>
  <c r="R1223" i="33" s="1"/>
  <c r="P1227" i="33"/>
  <c r="R1227" i="33" s="1"/>
  <c r="P1231" i="33"/>
  <c r="R1231" i="33" s="1"/>
  <c r="P1235" i="33"/>
  <c r="R1235" i="33" s="1"/>
  <c r="P1239" i="33"/>
  <c r="R1239" i="33" s="1"/>
  <c r="P1243" i="33"/>
  <c r="R1243" i="33" s="1"/>
  <c r="P1247" i="33"/>
  <c r="R1247" i="33" s="1"/>
  <c r="P1251" i="33"/>
  <c r="R1251" i="33" s="1"/>
  <c r="P1255" i="33"/>
  <c r="R1255" i="33" s="1"/>
  <c r="P1259" i="33"/>
  <c r="R1259" i="33" s="1"/>
  <c r="P1263" i="33"/>
  <c r="R1263" i="33" s="1"/>
  <c r="P1267" i="33"/>
  <c r="R1267" i="33" s="1"/>
  <c r="P1271" i="33"/>
  <c r="R1271" i="33" s="1"/>
  <c r="P1275" i="33"/>
  <c r="R1275" i="33" s="1"/>
  <c r="P375" i="33"/>
  <c r="R375" i="33" s="1"/>
  <c r="P379" i="33"/>
  <c r="R379" i="33" s="1"/>
  <c r="P387" i="33"/>
  <c r="R387" i="33" s="1"/>
  <c r="P395" i="33"/>
  <c r="R395" i="33" s="1"/>
  <c r="P403" i="33"/>
  <c r="R403" i="33" s="1"/>
  <c r="P411" i="33"/>
  <c r="R411" i="33" s="1"/>
  <c r="P419" i="33"/>
  <c r="R419" i="33" s="1"/>
  <c r="P427" i="33"/>
  <c r="R427" i="33" s="1"/>
  <c r="P435" i="33"/>
  <c r="R435" i="33" s="1"/>
  <c r="P443" i="33"/>
  <c r="R443" i="33" s="1"/>
  <c r="P451" i="33"/>
  <c r="R451" i="33" s="1"/>
  <c r="P459" i="33"/>
  <c r="R459" i="33" s="1"/>
  <c r="P467" i="33"/>
  <c r="R467" i="33" s="1"/>
  <c r="P475" i="33"/>
  <c r="R475" i="33" s="1"/>
  <c r="P483" i="33"/>
  <c r="R483" i="33" s="1"/>
  <c r="P491" i="33"/>
  <c r="R491" i="33" s="1"/>
  <c r="P499" i="33"/>
  <c r="R499" i="33" s="1"/>
  <c r="P507" i="33"/>
  <c r="R507" i="33" s="1"/>
  <c r="P515" i="33"/>
  <c r="R515" i="33" s="1"/>
  <c r="P523" i="33"/>
  <c r="R523" i="33" s="1"/>
  <c r="P531" i="33"/>
  <c r="R531" i="33" s="1"/>
  <c r="P535" i="33"/>
  <c r="R535" i="33" s="1"/>
  <c r="P543" i="33"/>
  <c r="R543" i="33" s="1"/>
  <c r="P551" i="33"/>
  <c r="R551" i="33" s="1"/>
  <c r="P559" i="33"/>
  <c r="R559" i="33" s="1"/>
  <c r="P567" i="33"/>
  <c r="R567" i="33" s="1"/>
  <c r="P575" i="33"/>
  <c r="R575" i="33" s="1"/>
  <c r="P583" i="33"/>
  <c r="R583" i="33" s="1"/>
  <c r="P591" i="33"/>
  <c r="R591" i="33" s="1"/>
  <c r="P599" i="33"/>
  <c r="R599" i="33" s="1"/>
  <c r="P607" i="33"/>
  <c r="R607" i="33" s="1"/>
  <c r="P615" i="33"/>
  <c r="R615" i="33" s="1"/>
  <c r="P623" i="33"/>
  <c r="R623" i="33" s="1"/>
  <c r="P631" i="33"/>
  <c r="R631" i="33" s="1"/>
  <c r="P639" i="33"/>
  <c r="R639" i="33" s="1"/>
  <c r="P647" i="33"/>
  <c r="R647" i="33" s="1"/>
  <c r="P655" i="33"/>
  <c r="R655" i="33" s="1"/>
  <c r="P663" i="33"/>
  <c r="R663" i="33" s="1"/>
  <c r="P671" i="33"/>
  <c r="R671" i="33" s="1"/>
  <c r="P679" i="33"/>
  <c r="R679" i="33" s="1"/>
  <c r="P687" i="33"/>
  <c r="R687" i="33" s="1"/>
  <c r="P695" i="33"/>
  <c r="R695" i="33" s="1"/>
  <c r="P703" i="33"/>
  <c r="R703" i="33" s="1"/>
  <c r="P711" i="33"/>
  <c r="R711" i="33" s="1"/>
  <c r="P719" i="33"/>
  <c r="R719" i="33" s="1"/>
  <c r="P727" i="33"/>
  <c r="R727" i="33" s="1"/>
  <c r="P731" i="33"/>
  <c r="R731" i="33" s="1"/>
  <c r="P739" i="33"/>
  <c r="R739" i="33" s="1"/>
  <c r="P747" i="33"/>
  <c r="R747" i="33" s="1"/>
  <c r="P755" i="33"/>
  <c r="R755" i="33" s="1"/>
  <c r="P767" i="33"/>
  <c r="R767" i="33" s="1"/>
  <c r="P771" i="33"/>
  <c r="R771" i="33" s="1"/>
  <c r="P779" i="33"/>
  <c r="R779" i="33" s="1"/>
  <c r="P787" i="33"/>
  <c r="R787" i="33" s="1"/>
  <c r="P795" i="33"/>
  <c r="R795" i="33" s="1"/>
  <c r="P803" i="33"/>
  <c r="R803" i="33" s="1"/>
  <c r="P811" i="33"/>
  <c r="R811" i="33" s="1"/>
  <c r="P819" i="33"/>
  <c r="R819" i="33" s="1"/>
  <c r="P827" i="33"/>
  <c r="R827" i="33" s="1"/>
  <c r="P835" i="33"/>
  <c r="R835" i="33" s="1"/>
  <c r="P843" i="33"/>
  <c r="R843" i="33" s="1"/>
  <c r="P851" i="33"/>
  <c r="R851" i="33" s="1"/>
  <c r="P859" i="33"/>
  <c r="R859" i="33" s="1"/>
  <c r="P867" i="33"/>
  <c r="R867" i="33" s="1"/>
  <c r="P875" i="33"/>
  <c r="R875" i="33" s="1"/>
  <c r="P883" i="33"/>
  <c r="R883" i="33" s="1"/>
  <c r="P891" i="33"/>
  <c r="R891" i="33" s="1"/>
  <c r="P899" i="33"/>
  <c r="R899" i="33" s="1"/>
  <c r="P907" i="33"/>
  <c r="R907" i="33" s="1"/>
  <c r="P915" i="33"/>
  <c r="R915" i="33" s="1"/>
  <c r="P923" i="33"/>
  <c r="R923" i="33" s="1"/>
  <c r="P931" i="33"/>
  <c r="R931" i="33" s="1"/>
  <c r="P939" i="33"/>
  <c r="R939" i="33" s="1"/>
  <c r="P947" i="33"/>
  <c r="R947" i="33" s="1"/>
  <c r="P955" i="33"/>
  <c r="R955" i="33" s="1"/>
  <c r="P963" i="33"/>
  <c r="R963" i="33" s="1"/>
  <c r="P971" i="33"/>
  <c r="R971" i="33" s="1"/>
  <c r="P979" i="33"/>
  <c r="R979" i="33" s="1"/>
  <c r="P987" i="33"/>
  <c r="R987" i="33" s="1"/>
  <c r="P995" i="33"/>
  <c r="R995" i="33" s="1"/>
  <c r="P1003" i="33"/>
  <c r="R1003" i="33" s="1"/>
  <c r="P1011" i="33"/>
  <c r="R1011" i="33" s="1"/>
  <c r="P1019" i="33"/>
  <c r="R1019" i="33" s="1"/>
  <c r="P1027" i="33"/>
  <c r="R1027" i="33" s="1"/>
  <c r="P1035" i="33"/>
  <c r="R1035" i="33" s="1"/>
  <c r="P1047" i="33"/>
  <c r="R1047" i="33" s="1"/>
  <c r="S1047" i="33" s="1"/>
  <c r="T1047" i="33" s="1"/>
  <c r="P1095" i="33"/>
  <c r="R1095" i="33" s="1"/>
  <c r="S1095" i="33" s="1"/>
  <c r="T1095" i="33" s="1"/>
  <c r="E43" i="11"/>
  <c r="F43" i="11" s="1"/>
  <c r="G43" i="11" s="1"/>
  <c r="E33" i="11"/>
  <c r="E28" i="11"/>
  <c r="F28" i="11" s="1"/>
  <c r="G28" i="11" s="1"/>
  <c r="E14" i="11"/>
  <c r="F14" i="11" s="1"/>
  <c r="G14" i="11" s="1"/>
  <c r="E39" i="11"/>
  <c r="F39" i="11" s="1"/>
  <c r="G39" i="11" s="1"/>
  <c r="E26" i="11"/>
  <c r="E22" i="11"/>
  <c r="F22" i="11" s="1"/>
  <c r="G22" i="11" s="1"/>
  <c r="E34" i="11"/>
  <c r="P18" i="34"/>
  <c r="R18" i="34" s="1"/>
  <c r="S18" i="34" s="1"/>
  <c r="T18" i="34" s="1"/>
  <c r="P15" i="34"/>
  <c r="R15" i="34" s="1"/>
  <c r="S15" i="34" s="1"/>
  <c r="T15" i="34" s="1"/>
  <c r="P21" i="34"/>
  <c r="R21" i="34" s="1"/>
  <c r="S21" i="34" s="1"/>
  <c r="T21" i="34" s="1"/>
  <c r="P14" i="34"/>
  <c r="R14" i="34" s="1"/>
  <c r="P17" i="34"/>
  <c r="R17" i="34" s="1"/>
  <c r="P19" i="34"/>
  <c r="R19" i="34" s="1"/>
  <c r="S19" i="34" s="1"/>
  <c r="T19" i="34" s="1"/>
  <c r="P20" i="34"/>
  <c r="R20" i="34" s="1"/>
  <c r="P16" i="34"/>
  <c r="R16" i="34" s="1"/>
  <c r="S16" i="34" s="1"/>
  <c r="T16" i="34" s="1"/>
  <c r="O13" i="28"/>
  <c r="O21" i="28"/>
  <c r="P252" i="33"/>
  <c r="R252" i="33" s="1"/>
  <c r="P260" i="33"/>
  <c r="R260" i="33" s="1"/>
  <c r="P268" i="33"/>
  <c r="R268" i="33" s="1"/>
  <c r="P276" i="33"/>
  <c r="R276" i="33" s="1"/>
  <c r="P284" i="33"/>
  <c r="R284" i="33" s="1"/>
  <c r="P292" i="33"/>
  <c r="R292" i="33" s="1"/>
  <c r="P300" i="33"/>
  <c r="R300" i="33" s="1"/>
  <c r="P312" i="33"/>
  <c r="R312" i="33" s="1"/>
  <c r="P320" i="33"/>
  <c r="R320" i="33" s="1"/>
  <c r="P328" i="33"/>
  <c r="R328" i="33" s="1"/>
  <c r="P336" i="33"/>
  <c r="R336" i="33" s="1"/>
  <c r="P344" i="33"/>
  <c r="R344" i="33" s="1"/>
  <c r="P352" i="33"/>
  <c r="R352" i="33" s="1"/>
  <c r="P360" i="33"/>
  <c r="R360" i="33" s="1"/>
  <c r="P368" i="33"/>
  <c r="R368" i="33" s="1"/>
  <c r="P376" i="33"/>
  <c r="R376" i="33" s="1"/>
  <c r="P384" i="33"/>
  <c r="R384" i="33" s="1"/>
  <c r="P392" i="33"/>
  <c r="R392" i="33" s="1"/>
  <c r="P400" i="33"/>
  <c r="R400" i="33" s="1"/>
  <c r="P408" i="33"/>
  <c r="R408" i="33" s="1"/>
  <c r="P416" i="33"/>
  <c r="R416" i="33" s="1"/>
  <c r="P424" i="33"/>
  <c r="R424" i="33" s="1"/>
  <c r="P432" i="33"/>
  <c r="R432" i="33" s="1"/>
  <c r="P440" i="33"/>
  <c r="R440" i="33" s="1"/>
  <c r="P448" i="33"/>
  <c r="R448" i="33" s="1"/>
  <c r="P460" i="33"/>
  <c r="R460" i="33" s="1"/>
  <c r="P468" i="33"/>
  <c r="R468" i="33" s="1"/>
  <c r="P476" i="33"/>
  <c r="R476" i="33" s="1"/>
  <c r="P484" i="33"/>
  <c r="R484" i="33" s="1"/>
  <c r="P492" i="33"/>
  <c r="R492" i="33" s="1"/>
  <c r="P500" i="33"/>
  <c r="R500" i="33" s="1"/>
  <c r="P508" i="33"/>
  <c r="R508" i="33" s="1"/>
  <c r="P516" i="33"/>
  <c r="R516" i="33" s="1"/>
  <c r="P524" i="33"/>
  <c r="R524" i="33" s="1"/>
  <c r="P532" i="33"/>
  <c r="R532" i="33" s="1"/>
  <c r="P540" i="33"/>
  <c r="R540" i="33" s="1"/>
  <c r="P548" i="33"/>
  <c r="R548" i="33" s="1"/>
  <c r="P556" i="33"/>
  <c r="R556" i="33" s="1"/>
  <c r="P564" i="33"/>
  <c r="R564" i="33" s="1"/>
  <c r="P572" i="33"/>
  <c r="R572" i="33" s="1"/>
  <c r="P580" i="33"/>
  <c r="R580" i="33" s="1"/>
  <c r="P588" i="33"/>
  <c r="R588" i="33" s="1"/>
  <c r="P596" i="33"/>
  <c r="R596" i="33" s="1"/>
  <c r="P604" i="33"/>
  <c r="R604" i="33" s="1"/>
  <c r="P612" i="33"/>
  <c r="R612" i="33" s="1"/>
  <c r="P620" i="33"/>
  <c r="R620" i="33" s="1"/>
  <c r="P628" i="33"/>
  <c r="R628" i="33" s="1"/>
  <c r="P640" i="33"/>
  <c r="R640" i="33" s="1"/>
  <c r="P648" i="33"/>
  <c r="R648" i="33" s="1"/>
  <c r="P656" i="33"/>
  <c r="R656" i="33" s="1"/>
  <c r="P664" i="33"/>
  <c r="R664" i="33" s="1"/>
  <c r="P672" i="33"/>
  <c r="R672" i="33" s="1"/>
  <c r="P680" i="33"/>
  <c r="R680" i="33" s="1"/>
  <c r="P688" i="33"/>
  <c r="R688" i="33" s="1"/>
  <c r="P696" i="33"/>
  <c r="R696" i="33" s="1"/>
  <c r="P704" i="33"/>
  <c r="R704" i="33" s="1"/>
  <c r="P712" i="33"/>
  <c r="R712" i="33" s="1"/>
  <c r="P720" i="33"/>
  <c r="R720" i="33" s="1"/>
  <c r="P728" i="33"/>
  <c r="R728" i="33" s="1"/>
  <c r="P736" i="33"/>
  <c r="R736" i="33" s="1"/>
  <c r="P748" i="33"/>
  <c r="R748" i="33" s="1"/>
  <c r="P756" i="33"/>
  <c r="R756" i="33" s="1"/>
  <c r="P764" i="33"/>
  <c r="R764" i="33" s="1"/>
  <c r="P772" i="33"/>
  <c r="R772" i="33" s="1"/>
  <c r="P780" i="33"/>
  <c r="R780" i="33" s="1"/>
  <c r="P788" i="33"/>
  <c r="R788" i="33" s="1"/>
  <c r="P796" i="33"/>
  <c r="R796" i="33" s="1"/>
  <c r="P804" i="33"/>
  <c r="R804" i="33" s="1"/>
  <c r="P812" i="33"/>
  <c r="R812" i="33" s="1"/>
  <c r="P820" i="33"/>
  <c r="R820" i="33" s="1"/>
  <c r="P828" i="33"/>
  <c r="R828" i="33" s="1"/>
  <c r="P836" i="33"/>
  <c r="R836" i="33" s="1"/>
  <c r="P844" i="33"/>
  <c r="R844" i="33" s="1"/>
  <c r="P852" i="33"/>
  <c r="R852" i="33" s="1"/>
  <c r="P860" i="33"/>
  <c r="R860" i="33" s="1"/>
  <c r="P872" i="33"/>
  <c r="R872" i="33" s="1"/>
  <c r="P880" i="33"/>
  <c r="R880" i="33" s="1"/>
  <c r="P888" i="33"/>
  <c r="R888" i="33" s="1"/>
  <c r="P892" i="33"/>
  <c r="R892" i="33" s="1"/>
  <c r="P896" i="33"/>
  <c r="R896" i="33" s="1"/>
  <c r="P900" i="33"/>
  <c r="R900" i="33" s="1"/>
  <c r="P904" i="33"/>
  <c r="R904" i="33" s="1"/>
  <c r="P908" i="33"/>
  <c r="R908" i="33" s="1"/>
  <c r="P912" i="33"/>
  <c r="R912" i="33" s="1"/>
  <c r="P916" i="33"/>
  <c r="R916" i="33" s="1"/>
  <c r="P920" i="33"/>
  <c r="R920" i="33" s="1"/>
  <c r="P924" i="33"/>
  <c r="R924" i="33" s="1"/>
  <c r="P932" i="33"/>
  <c r="R932" i="33" s="1"/>
  <c r="P936" i="33"/>
  <c r="R936" i="33" s="1"/>
  <c r="P940" i="33"/>
  <c r="R940" i="33" s="1"/>
  <c r="P944" i="33"/>
  <c r="R944" i="33" s="1"/>
  <c r="P948" i="33"/>
  <c r="R948" i="33" s="1"/>
  <c r="P952" i="33"/>
  <c r="R952" i="33" s="1"/>
  <c r="P956" i="33"/>
  <c r="R956" i="33" s="1"/>
  <c r="P960" i="33"/>
  <c r="R960" i="33" s="1"/>
  <c r="P964" i="33"/>
  <c r="R964" i="33" s="1"/>
  <c r="P968" i="33"/>
  <c r="R968" i="33" s="1"/>
  <c r="P972" i="33"/>
  <c r="R972" i="33" s="1"/>
  <c r="P976" i="33"/>
  <c r="R976" i="33" s="1"/>
  <c r="P980" i="33"/>
  <c r="R980" i="33" s="1"/>
  <c r="P984" i="33"/>
  <c r="R984" i="33" s="1"/>
  <c r="P988" i="33"/>
  <c r="R988" i="33" s="1"/>
  <c r="P992" i="33"/>
  <c r="R992" i="33" s="1"/>
  <c r="P996" i="33"/>
  <c r="R996" i="33" s="1"/>
  <c r="P1000" i="33"/>
  <c r="R1000" i="33" s="1"/>
  <c r="P1004" i="33"/>
  <c r="R1004" i="33" s="1"/>
  <c r="P1008" i="33"/>
  <c r="R1008" i="33" s="1"/>
  <c r="P1012" i="33"/>
  <c r="R1012" i="33" s="1"/>
  <c r="P1016" i="33"/>
  <c r="R1016" i="33" s="1"/>
  <c r="P1020" i="33"/>
  <c r="R1020" i="33" s="1"/>
  <c r="P1024" i="33"/>
  <c r="R1024" i="33" s="1"/>
  <c r="P1028" i="33"/>
  <c r="R1028" i="33" s="1"/>
  <c r="P1032" i="33"/>
  <c r="R1032" i="33" s="1"/>
  <c r="P1036" i="33"/>
  <c r="R1036" i="33" s="1"/>
  <c r="P1040" i="33"/>
  <c r="R1040" i="33" s="1"/>
  <c r="P1044" i="33"/>
  <c r="R1044" i="33" s="1"/>
  <c r="P1048" i="33"/>
  <c r="R1048" i="33" s="1"/>
  <c r="P1052" i="33"/>
  <c r="R1052" i="33" s="1"/>
  <c r="P1056" i="33"/>
  <c r="R1056" i="33" s="1"/>
  <c r="P1060" i="33"/>
  <c r="R1060" i="33" s="1"/>
  <c r="P1064" i="33"/>
  <c r="R1064" i="33" s="1"/>
  <c r="P1068" i="33"/>
  <c r="R1068" i="33" s="1"/>
  <c r="P1072" i="33"/>
  <c r="R1072" i="33" s="1"/>
  <c r="P1076" i="33"/>
  <c r="R1076" i="33" s="1"/>
  <c r="P1080" i="33"/>
  <c r="R1080" i="33" s="1"/>
  <c r="P1084" i="33"/>
  <c r="R1084" i="33" s="1"/>
  <c r="P1088" i="33"/>
  <c r="R1088" i="33" s="1"/>
  <c r="P1092" i="33"/>
  <c r="R1092" i="33" s="1"/>
  <c r="P1096" i="33"/>
  <c r="R1096" i="33" s="1"/>
  <c r="P1100" i="33"/>
  <c r="R1100" i="33" s="1"/>
  <c r="P1104" i="33"/>
  <c r="R1104" i="33" s="1"/>
  <c r="P256" i="33"/>
  <c r="R256" i="33" s="1"/>
  <c r="P264" i="33"/>
  <c r="R264" i="33" s="1"/>
  <c r="P272" i="33"/>
  <c r="R272" i="33" s="1"/>
  <c r="P280" i="33"/>
  <c r="R280" i="33" s="1"/>
  <c r="P288" i="33"/>
  <c r="R288" i="33" s="1"/>
  <c r="P296" i="33"/>
  <c r="R296" i="33" s="1"/>
  <c r="P304" i="33"/>
  <c r="R304" i="33" s="1"/>
  <c r="P308" i="33"/>
  <c r="R308" i="33" s="1"/>
  <c r="P316" i="33"/>
  <c r="R316" i="33" s="1"/>
  <c r="P324" i="33"/>
  <c r="R324" i="33" s="1"/>
  <c r="P332" i="33"/>
  <c r="R332" i="33" s="1"/>
  <c r="P340" i="33"/>
  <c r="R340" i="33" s="1"/>
  <c r="P348" i="33"/>
  <c r="R348" i="33" s="1"/>
  <c r="P356" i="33"/>
  <c r="R356" i="33" s="1"/>
  <c r="P364" i="33"/>
  <c r="R364" i="33" s="1"/>
  <c r="P372" i="33"/>
  <c r="R372" i="33" s="1"/>
  <c r="P380" i="33"/>
  <c r="R380" i="33" s="1"/>
  <c r="P388" i="33"/>
  <c r="R388" i="33" s="1"/>
  <c r="P396" i="33"/>
  <c r="R396" i="33" s="1"/>
  <c r="P404" i="33"/>
  <c r="R404" i="33" s="1"/>
  <c r="P412" i="33"/>
  <c r="R412" i="33" s="1"/>
  <c r="P420" i="33"/>
  <c r="R420" i="33" s="1"/>
  <c r="P428" i="33"/>
  <c r="R428" i="33" s="1"/>
  <c r="P436" i="33"/>
  <c r="R436" i="33" s="1"/>
  <c r="P444" i="33"/>
  <c r="R444" i="33" s="1"/>
  <c r="P452" i="33"/>
  <c r="R452" i="33" s="1"/>
  <c r="P456" i="33"/>
  <c r="R456" i="33" s="1"/>
  <c r="P464" i="33"/>
  <c r="R464" i="33" s="1"/>
  <c r="P472" i="33"/>
  <c r="R472" i="33" s="1"/>
  <c r="P480" i="33"/>
  <c r="R480" i="33" s="1"/>
  <c r="P488" i="33"/>
  <c r="R488" i="33" s="1"/>
  <c r="P496" i="33"/>
  <c r="R496" i="33" s="1"/>
  <c r="P504" i="33"/>
  <c r="R504" i="33" s="1"/>
  <c r="P512" i="33"/>
  <c r="R512" i="33" s="1"/>
  <c r="P520" i="33"/>
  <c r="R520" i="33" s="1"/>
  <c r="P528" i="33"/>
  <c r="R528" i="33" s="1"/>
  <c r="P536" i="33"/>
  <c r="R536" i="33" s="1"/>
  <c r="P544" i="33"/>
  <c r="R544" i="33" s="1"/>
  <c r="P552" i="33"/>
  <c r="R552" i="33" s="1"/>
  <c r="P560" i="33"/>
  <c r="R560" i="33" s="1"/>
  <c r="P568" i="33"/>
  <c r="R568" i="33" s="1"/>
  <c r="P576" i="33"/>
  <c r="R576" i="33" s="1"/>
  <c r="P584" i="33"/>
  <c r="R584" i="33" s="1"/>
  <c r="P592" i="33"/>
  <c r="R592" i="33" s="1"/>
  <c r="P600" i="33"/>
  <c r="R600" i="33" s="1"/>
  <c r="P608" i="33"/>
  <c r="R608" i="33" s="1"/>
  <c r="P616" i="33"/>
  <c r="R616" i="33" s="1"/>
  <c r="P624" i="33"/>
  <c r="R624" i="33" s="1"/>
  <c r="P632" i="33"/>
  <c r="R632" i="33" s="1"/>
  <c r="P636" i="33"/>
  <c r="R636" i="33" s="1"/>
  <c r="P644" i="33"/>
  <c r="R644" i="33" s="1"/>
  <c r="P652" i="33"/>
  <c r="R652" i="33" s="1"/>
  <c r="P660" i="33"/>
  <c r="R660" i="33" s="1"/>
  <c r="P668" i="33"/>
  <c r="R668" i="33" s="1"/>
  <c r="P676" i="33"/>
  <c r="R676" i="33" s="1"/>
  <c r="P684" i="33"/>
  <c r="R684" i="33" s="1"/>
  <c r="P692" i="33"/>
  <c r="R692" i="33" s="1"/>
  <c r="P700" i="33"/>
  <c r="R700" i="33" s="1"/>
  <c r="P708" i="33"/>
  <c r="R708" i="33" s="1"/>
  <c r="P716" i="33"/>
  <c r="R716" i="33" s="1"/>
  <c r="P724" i="33"/>
  <c r="R724" i="33" s="1"/>
  <c r="P732" i="33"/>
  <c r="R732" i="33" s="1"/>
  <c r="P740" i="33"/>
  <c r="R740" i="33" s="1"/>
  <c r="P744" i="33"/>
  <c r="R744" i="33" s="1"/>
  <c r="P752" i="33"/>
  <c r="R752" i="33" s="1"/>
  <c r="P760" i="33"/>
  <c r="R760" i="33" s="1"/>
  <c r="P768" i="33"/>
  <c r="R768" i="33" s="1"/>
  <c r="P776" i="33"/>
  <c r="R776" i="33" s="1"/>
  <c r="P784" i="33"/>
  <c r="R784" i="33" s="1"/>
  <c r="P792" i="33"/>
  <c r="R792" i="33" s="1"/>
  <c r="P800" i="33"/>
  <c r="R800" i="33" s="1"/>
  <c r="P808" i="33"/>
  <c r="R808" i="33" s="1"/>
  <c r="P816" i="33"/>
  <c r="R816" i="33" s="1"/>
  <c r="P824" i="33"/>
  <c r="R824" i="33" s="1"/>
  <c r="P832" i="33"/>
  <c r="R832" i="33" s="1"/>
  <c r="P840" i="33"/>
  <c r="R840" i="33" s="1"/>
  <c r="P848" i="33"/>
  <c r="R848" i="33" s="1"/>
  <c r="P856" i="33"/>
  <c r="R856" i="33" s="1"/>
  <c r="P864" i="33"/>
  <c r="R864" i="33" s="1"/>
  <c r="P868" i="33"/>
  <c r="R868" i="33" s="1"/>
  <c r="P876" i="33"/>
  <c r="R876" i="33" s="1"/>
  <c r="P884" i="33"/>
  <c r="R884" i="33" s="1"/>
  <c r="P928" i="33"/>
  <c r="R928" i="33" s="1"/>
  <c r="P413" i="33"/>
  <c r="R413" i="33" s="1"/>
  <c r="P421" i="33"/>
  <c r="R421" i="33" s="1"/>
  <c r="P429" i="33"/>
  <c r="R429" i="33" s="1"/>
  <c r="P437" i="33"/>
  <c r="R437" i="33" s="1"/>
  <c r="P445" i="33"/>
  <c r="R445" i="33" s="1"/>
  <c r="P453" i="33"/>
  <c r="R453" i="33" s="1"/>
  <c r="P461" i="33"/>
  <c r="R461" i="33" s="1"/>
  <c r="P469" i="33"/>
  <c r="R469" i="33" s="1"/>
  <c r="P477" i="33"/>
  <c r="R477" i="33" s="1"/>
  <c r="P485" i="33"/>
  <c r="R485" i="33" s="1"/>
  <c r="P493" i="33"/>
  <c r="R493" i="33" s="1"/>
  <c r="P501" i="33"/>
  <c r="R501" i="33" s="1"/>
  <c r="P509" i="33"/>
  <c r="R509" i="33" s="1"/>
  <c r="P517" i="33"/>
  <c r="R517" i="33" s="1"/>
  <c r="P525" i="33"/>
  <c r="R525" i="33" s="1"/>
  <c r="P533" i="33"/>
  <c r="R533" i="33" s="1"/>
  <c r="P541" i="33"/>
  <c r="R541" i="33" s="1"/>
  <c r="P549" i="33"/>
  <c r="R549" i="33" s="1"/>
  <c r="P557" i="33"/>
  <c r="R557" i="33" s="1"/>
  <c r="P565" i="33"/>
  <c r="R565" i="33" s="1"/>
  <c r="P573" i="33"/>
  <c r="R573" i="33" s="1"/>
  <c r="P581" i="33"/>
  <c r="R581" i="33" s="1"/>
  <c r="P589" i="33"/>
  <c r="R589" i="33" s="1"/>
  <c r="P597" i="33"/>
  <c r="R597" i="33" s="1"/>
  <c r="P605" i="33"/>
  <c r="R605" i="33" s="1"/>
  <c r="P613" i="33"/>
  <c r="R613" i="33" s="1"/>
  <c r="P621" i="33"/>
  <c r="R621" i="33" s="1"/>
  <c r="P629" i="33"/>
  <c r="R629" i="33" s="1"/>
  <c r="P637" i="33"/>
  <c r="R637" i="33" s="1"/>
  <c r="P645" i="33"/>
  <c r="R645" i="33" s="1"/>
  <c r="P653" i="33"/>
  <c r="R653" i="33" s="1"/>
  <c r="P661" i="33"/>
  <c r="R661" i="33" s="1"/>
  <c r="P673" i="33"/>
  <c r="R673" i="33" s="1"/>
  <c r="P681" i="33"/>
  <c r="R681" i="33" s="1"/>
  <c r="P689" i="33"/>
  <c r="R689" i="33" s="1"/>
  <c r="P697" i="33"/>
  <c r="R697" i="33" s="1"/>
  <c r="P705" i="33"/>
  <c r="R705" i="33" s="1"/>
  <c r="P713" i="33"/>
  <c r="R713" i="33" s="1"/>
  <c r="P721" i="33"/>
  <c r="R721" i="33" s="1"/>
  <c r="P729" i="33"/>
  <c r="R729" i="33" s="1"/>
  <c r="P737" i="33"/>
  <c r="R737" i="33" s="1"/>
  <c r="P745" i="33"/>
  <c r="R745" i="33" s="1"/>
  <c r="P753" i="33"/>
  <c r="R753" i="33" s="1"/>
  <c r="P761" i="33"/>
  <c r="R761" i="33" s="1"/>
  <c r="P769" i="33"/>
  <c r="R769" i="33" s="1"/>
  <c r="P777" i="33"/>
  <c r="R777" i="33" s="1"/>
  <c r="P785" i="33"/>
  <c r="R785" i="33" s="1"/>
  <c r="P793" i="33"/>
  <c r="R793" i="33" s="1"/>
  <c r="P801" i="33"/>
  <c r="R801" i="33" s="1"/>
  <c r="P809" i="33"/>
  <c r="R809" i="33" s="1"/>
  <c r="P817" i="33"/>
  <c r="R817" i="33" s="1"/>
  <c r="P825" i="33"/>
  <c r="R825" i="33" s="1"/>
  <c r="P833" i="33"/>
  <c r="R833" i="33" s="1"/>
  <c r="P841" i="33"/>
  <c r="R841" i="33" s="1"/>
  <c r="P849" i="33"/>
  <c r="R849" i="33" s="1"/>
  <c r="P857" i="33"/>
  <c r="R857" i="33" s="1"/>
  <c r="P865" i="33"/>
  <c r="R865" i="33" s="1"/>
  <c r="P873" i="33"/>
  <c r="R873" i="33" s="1"/>
  <c r="P885" i="33"/>
  <c r="R885" i="33" s="1"/>
  <c r="P893" i="33"/>
  <c r="R893" i="33" s="1"/>
  <c r="S893" i="33" s="1"/>
  <c r="T893" i="33" s="1"/>
  <c r="P901" i="33"/>
  <c r="R901" i="33" s="1"/>
  <c r="P909" i="33"/>
  <c r="R909" i="33" s="1"/>
  <c r="P917" i="33"/>
  <c r="R917" i="33" s="1"/>
  <c r="P925" i="33"/>
  <c r="R925" i="33" s="1"/>
  <c r="P933" i="33"/>
  <c r="R933" i="33" s="1"/>
  <c r="P941" i="33"/>
  <c r="R941" i="33" s="1"/>
  <c r="P949" i="33"/>
  <c r="R949" i="33" s="1"/>
  <c r="P957" i="33"/>
  <c r="R957" i="33" s="1"/>
  <c r="P965" i="33"/>
  <c r="R965" i="33" s="1"/>
  <c r="P973" i="33"/>
  <c r="R973" i="33" s="1"/>
  <c r="P981" i="33"/>
  <c r="R981" i="33" s="1"/>
  <c r="P989" i="33"/>
  <c r="R989" i="33" s="1"/>
  <c r="P1001" i="33"/>
  <c r="R1001" i="33" s="1"/>
  <c r="P1009" i="33"/>
  <c r="R1009" i="33" s="1"/>
  <c r="P1017" i="33"/>
  <c r="R1017" i="33" s="1"/>
  <c r="P1025" i="33"/>
  <c r="R1025" i="33" s="1"/>
  <c r="P1033" i="33"/>
  <c r="R1033" i="33" s="1"/>
  <c r="P1041" i="33"/>
  <c r="R1041" i="33" s="1"/>
  <c r="P1045" i="33"/>
  <c r="R1045" i="33" s="1"/>
  <c r="P1049" i="33"/>
  <c r="R1049" i="33" s="1"/>
  <c r="P1053" i="33"/>
  <c r="R1053" i="33" s="1"/>
  <c r="P1057" i="33"/>
  <c r="R1057" i="33" s="1"/>
  <c r="P1061" i="33"/>
  <c r="R1061" i="33" s="1"/>
  <c r="P1065" i="33"/>
  <c r="R1065" i="33" s="1"/>
  <c r="P1069" i="33"/>
  <c r="R1069" i="33" s="1"/>
  <c r="P1073" i="33"/>
  <c r="R1073" i="33" s="1"/>
  <c r="P1077" i="33"/>
  <c r="R1077" i="33" s="1"/>
  <c r="P1081" i="33"/>
  <c r="R1081" i="33" s="1"/>
  <c r="P1085" i="33"/>
  <c r="R1085" i="33" s="1"/>
  <c r="P1089" i="33"/>
  <c r="R1089" i="33" s="1"/>
  <c r="P1097" i="33"/>
  <c r="R1097" i="33" s="1"/>
  <c r="P1101" i="33"/>
  <c r="R1101" i="33" s="1"/>
  <c r="P1105" i="33"/>
  <c r="R1105" i="33" s="1"/>
  <c r="P1109" i="33"/>
  <c r="R1109" i="33" s="1"/>
  <c r="P1113" i="33"/>
  <c r="R1113" i="33" s="1"/>
  <c r="P1117" i="33"/>
  <c r="R1117" i="33" s="1"/>
  <c r="P1121" i="33"/>
  <c r="R1121" i="33" s="1"/>
  <c r="P1125" i="33"/>
  <c r="R1125" i="33" s="1"/>
  <c r="P1129" i="33"/>
  <c r="R1129" i="33" s="1"/>
  <c r="P1133" i="33"/>
  <c r="R1133" i="33" s="1"/>
  <c r="P1137" i="33"/>
  <c r="R1137" i="33" s="1"/>
  <c r="P1141" i="33"/>
  <c r="R1141" i="33" s="1"/>
  <c r="P1145" i="33"/>
  <c r="R1145" i="33" s="1"/>
  <c r="P1149" i="33"/>
  <c r="R1149" i="33" s="1"/>
  <c r="P1153" i="33"/>
  <c r="R1153" i="33" s="1"/>
  <c r="P1157" i="33"/>
  <c r="R1157" i="33" s="1"/>
  <c r="P1161" i="33"/>
  <c r="R1161" i="33" s="1"/>
  <c r="P1165" i="33"/>
  <c r="R1165" i="33" s="1"/>
  <c r="P1169" i="33"/>
  <c r="R1169" i="33" s="1"/>
  <c r="P1173" i="33"/>
  <c r="R1173" i="33" s="1"/>
  <c r="P1177" i="33"/>
  <c r="R1177" i="33" s="1"/>
  <c r="P1181" i="33"/>
  <c r="R1181" i="33" s="1"/>
  <c r="P1185" i="33"/>
  <c r="R1185" i="33" s="1"/>
  <c r="P1189" i="33"/>
  <c r="R1189" i="33" s="1"/>
  <c r="P1193" i="33"/>
  <c r="R1193" i="33" s="1"/>
  <c r="P1197" i="33"/>
  <c r="R1197" i="33" s="1"/>
  <c r="P1201" i="33"/>
  <c r="R1201" i="33" s="1"/>
  <c r="P1205" i="33"/>
  <c r="R1205" i="33" s="1"/>
  <c r="P1209" i="33"/>
  <c r="R1209" i="33" s="1"/>
  <c r="P1213" i="33"/>
  <c r="R1213" i="33" s="1"/>
  <c r="P1217" i="33"/>
  <c r="R1217" i="33" s="1"/>
  <c r="P1221" i="33"/>
  <c r="R1221" i="33" s="1"/>
  <c r="P1225" i="33"/>
  <c r="R1225" i="33" s="1"/>
  <c r="P1229" i="33"/>
  <c r="R1229" i="33" s="1"/>
  <c r="P1233" i="33"/>
  <c r="R1233" i="33" s="1"/>
  <c r="P1237" i="33"/>
  <c r="R1237" i="33" s="1"/>
  <c r="P1241" i="33"/>
  <c r="R1241" i="33" s="1"/>
  <c r="P1245" i="33"/>
  <c r="R1245" i="33" s="1"/>
  <c r="P1249" i="33"/>
  <c r="R1249" i="33" s="1"/>
  <c r="P1253" i="33"/>
  <c r="R1253" i="33" s="1"/>
  <c r="P1257" i="33"/>
  <c r="R1257" i="33" s="1"/>
  <c r="P1261" i="33"/>
  <c r="R1261" i="33" s="1"/>
  <c r="P1265" i="33"/>
  <c r="R1265" i="33" s="1"/>
  <c r="P1269" i="33"/>
  <c r="R1269" i="33" s="1"/>
  <c r="P1273" i="33"/>
  <c r="R1273" i="33" s="1"/>
  <c r="P1277" i="33"/>
  <c r="R1277" i="33" s="1"/>
  <c r="P1281" i="33"/>
  <c r="R1281" i="33" s="1"/>
  <c r="P1285" i="33"/>
  <c r="R1285" i="33" s="1"/>
  <c r="P1289" i="33"/>
  <c r="R1289" i="33" s="1"/>
  <c r="P1279" i="33"/>
  <c r="R1279" i="33" s="1"/>
  <c r="P1283" i="33"/>
  <c r="R1283" i="33" s="1"/>
  <c r="P1287" i="33"/>
  <c r="R1287" i="33" s="1"/>
  <c r="P1291" i="33"/>
  <c r="R1291" i="33" s="1"/>
  <c r="P1295" i="33"/>
  <c r="R1295" i="33" s="1"/>
  <c r="P1299" i="33"/>
  <c r="R1299" i="33" s="1"/>
  <c r="P1303" i="33"/>
  <c r="R1303" i="33" s="1"/>
  <c r="P1307" i="33"/>
  <c r="R1307" i="33" s="1"/>
  <c r="P1311" i="33"/>
  <c r="R1311" i="33" s="1"/>
  <c r="P1315" i="33"/>
  <c r="R1315" i="33" s="1"/>
  <c r="P1319" i="33"/>
  <c r="R1319" i="33" s="1"/>
  <c r="P1323" i="33"/>
  <c r="R1323" i="33" s="1"/>
  <c r="P1327" i="33"/>
  <c r="R1327" i="33" s="1"/>
  <c r="P1331" i="33"/>
  <c r="R1331" i="33" s="1"/>
  <c r="P1335" i="33"/>
  <c r="R1335" i="33" s="1"/>
  <c r="P1339" i="33"/>
  <c r="R1339" i="33" s="1"/>
  <c r="P1343" i="33"/>
  <c r="R1343" i="33" s="1"/>
  <c r="P1347" i="33"/>
  <c r="R1347" i="33" s="1"/>
  <c r="P1351" i="33"/>
  <c r="R1351" i="33" s="1"/>
  <c r="P1355" i="33"/>
  <c r="R1355" i="33" s="1"/>
  <c r="P1359" i="33"/>
  <c r="R1359" i="33" s="1"/>
  <c r="P1363" i="33"/>
  <c r="R1363" i="33" s="1"/>
  <c r="P1367" i="33"/>
  <c r="R1367" i="33" s="1"/>
  <c r="P1371" i="33"/>
  <c r="R1371" i="33" s="1"/>
  <c r="P1375" i="33"/>
  <c r="R1375" i="33" s="1"/>
  <c r="P1379" i="33"/>
  <c r="R1379" i="33" s="1"/>
  <c r="P1383" i="33"/>
  <c r="R1383" i="33" s="1"/>
  <c r="P1387" i="33"/>
  <c r="R1387" i="33" s="1"/>
  <c r="P1391" i="33"/>
  <c r="R1391" i="33" s="1"/>
  <c r="P1395" i="33"/>
  <c r="R1395" i="33" s="1"/>
  <c r="P1399" i="33"/>
  <c r="R1399" i="33" s="1"/>
  <c r="P1403" i="33"/>
  <c r="R1403" i="33" s="1"/>
  <c r="P1407" i="33"/>
  <c r="R1407" i="33" s="1"/>
  <c r="P1411" i="33"/>
  <c r="R1411" i="33" s="1"/>
  <c r="P1415" i="33"/>
  <c r="R1415" i="33" s="1"/>
  <c r="P1419" i="33"/>
  <c r="R1419" i="33" s="1"/>
  <c r="P1423" i="33"/>
  <c r="R1423" i="33" s="1"/>
  <c r="P1427" i="33"/>
  <c r="R1427" i="33" s="1"/>
  <c r="P1431" i="33"/>
  <c r="R1431" i="33" s="1"/>
  <c r="P1435" i="33"/>
  <c r="R1435" i="33" s="1"/>
  <c r="P1439" i="33"/>
  <c r="R1439" i="33" s="1"/>
  <c r="P1443" i="33"/>
  <c r="R1443" i="33" s="1"/>
  <c r="P1447" i="33"/>
  <c r="R1447" i="33" s="1"/>
  <c r="P1451" i="33"/>
  <c r="R1451" i="33" s="1"/>
  <c r="P1455" i="33"/>
  <c r="R1455" i="33" s="1"/>
  <c r="P1459" i="33"/>
  <c r="R1459" i="33" s="1"/>
  <c r="P1463" i="33"/>
  <c r="R1463" i="33" s="1"/>
  <c r="P1467" i="33"/>
  <c r="R1467" i="33" s="1"/>
  <c r="P1471" i="33"/>
  <c r="R1471" i="33" s="1"/>
  <c r="P1475" i="33"/>
  <c r="R1475" i="33" s="1"/>
  <c r="P1479" i="33"/>
  <c r="R1479" i="33" s="1"/>
  <c r="P1483" i="33"/>
  <c r="R1483" i="33" s="1"/>
  <c r="P1487" i="33"/>
  <c r="R1487" i="33" s="1"/>
  <c r="P1491" i="33"/>
  <c r="R1491" i="33" s="1"/>
  <c r="P1495" i="33"/>
  <c r="R1495" i="33" s="1"/>
  <c r="P1499" i="33"/>
  <c r="R1499" i="33" s="1"/>
  <c r="P1503" i="33"/>
  <c r="R1503" i="33" s="1"/>
  <c r="P1507" i="33"/>
  <c r="R1507" i="33" s="1"/>
  <c r="P1511" i="33"/>
  <c r="R1511" i="33" s="1"/>
  <c r="P1515" i="33"/>
  <c r="R1515" i="33" s="1"/>
  <c r="P1519" i="33"/>
  <c r="R1519" i="33" s="1"/>
  <c r="P1523" i="33"/>
  <c r="R1523" i="33" s="1"/>
  <c r="P1527" i="33"/>
  <c r="R1527" i="33" s="1"/>
  <c r="P1531" i="33"/>
  <c r="R1531" i="33" s="1"/>
  <c r="P1535" i="33"/>
  <c r="R1535" i="33" s="1"/>
  <c r="P1539" i="33"/>
  <c r="R1539" i="33" s="1"/>
  <c r="P1543" i="33"/>
  <c r="R1543" i="33" s="1"/>
  <c r="P1547" i="33"/>
  <c r="R1547" i="33" s="1"/>
  <c r="P1551" i="33"/>
  <c r="R1551" i="33" s="1"/>
  <c r="P1555" i="33"/>
  <c r="R1555" i="33" s="1"/>
  <c r="P1559" i="33"/>
  <c r="R1559" i="33" s="1"/>
  <c r="P1563" i="33"/>
  <c r="R1563" i="33" s="1"/>
  <c r="P1567" i="33"/>
  <c r="R1567" i="33" s="1"/>
  <c r="P1571" i="33"/>
  <c r="R1571" i="33" s="1"/>
  <c r="P1575" i="33"/>
  <c r="R1575" i="33" s="1"/>
  <c r="P1579" i="33"/>
  <c r="R1579" i="33" s="1"/>
  <c r="P1583" i="33"/>
  <c r="R1583" i="33" s="1"/>
  <c r="P1587" i="33"/>
  <c r="R1587" i="33" s="1"/>
  <c r="P1591" i="33"/>
  <c r="R1591" i="33" s="1"/>
  <c r="P1595" i="33"/>
  <c r="R1595" i="33" s="1"/>
  <c r="P1599" i="33"/>
  <c r="R1599" i="33" s="1"/>
  <c r="P1603" i="33"/>
  <c r="R1603" i="33" s="1"/>
  <c r="P1607" i="33"/>
  <c r="R1607" i="33" s="1"/>
  <c r="P1611" i="33"/>
  <c r="R1611" i="33" s="1"/>
  <c r="P1615" i="33"/>
  <c r="R1615" i="33" s="1"/>
  <c r="P1619" i="33"/>
  <c r="R1619" i="33" s="1"/>
  <c r="P1623" i="33"/>
  <c r="R1623" i="33" s="1"/>
  <c r="P1627" i="33"/>
  <c r="R1627" i="33" s="1"/>
  <c r="P1631" i="33"/>
  <c r="R1631" i="33" s="1"/>
  <c r="P1635" i="33"/>
  <c r="R1635" i="33" s="1"/>
  <c r="P1639" i="33"/>
  <c r="R1639" i="33" s="1"/>
  <c r="P1643" i="33"/>
  <c r="R1643" i="33" s="1"/>
  <c r="P1647" i="33"/>
  <c r="R1647" i="33" s="1"/>
  <c r="P1651" i="33"/>
  <c r="R1651" i="33" s="1"/>
  <c r="P1655" i="33"/>
  <c r="R1655" i="33" s="1"/>
  <c r="P1659" i="33"/>
  <c r="R1659" i="33" s="1"/>
  <c r="P1663" i="33"/>
  <c r="R1663" i="33" s="1"/>
  <c r="P1667" i="33"/>
  <c r="R1667" i="33" s="1"/>
  <c r="P1671" i="33"/>
  <c r="R1671" i="33" s="1"/>
  <c r="P1675" i="33"/>
  <c r="R1675" i="33" s="1"/>
  <c r="P1679" i="33"/>
  <c r="R1679" i="33" s="1"/>
  <c r="P1683" i="33"/>
  <c r="R1683" i="33" s="1"/>
  <c r="P1687" i="33"/>
  <c r="R1687" i="33" s="1"/>
  <c r="P1691" i="33"/>
  <c r="R1691" i="33" s="1"/>
  <c r="P1695" i="33"/>
  <c r="R1695" i="33" s="1"/>
  <c r="P1699" i="33"/>
  <c r="R1699" i="33" s="1"/>
  <c r="P1703" i="33"/>
  <c r="R1703" i="33" s="1"/>
  <c r="P1707" i="33"/>
  <c r="R1707" i="33" s="1"/>
  <c r="P1711" i="33"/>
  <c r="R1711" i="33" s="1"/>
  <c r="P1715" i="33"/>
  <c r="R1715" i="33" s="1"/>
  <c r="P1719" i="33"/>
  <c r="R1719" i="33" s="1"/>
  <c r="S1719" i="33" s="1"/>
  <c r="T1719" i="33" s="1"/>
  <c r="P1723" i="33"/>
  <c r="R1723" i="33" s="1"/>
  <c r="S1723" i="33" s="1"/>
  <c r="T1723" i="33" s="1"/>
  <c r="P1727" i="33"/>
  <c r="R1727" i="33" s="1"/>
  <c r="S1727" i="33" s="1"/>
  <c r="T1727" i="33" s="1"/>
  <c r="P1731" i="33"/>
  <c r="R1731" i="33" s="1"/>
  <c r="S1731" i="33" s="1"/>
  <c r="T1731" i="33" s="1"/>
  <c r="P1735" i="33"/>
  <c r="R1735" i="33" s="1"/>
  <c r="S1735" i="33" s="1"/>
  <c r="T1735" i="33" s="1"/>
  <c r="P1739" i="33"/>
  <c r="R1739" i="33" s="1"/>
  <c r="S1739" i="33" s="1"/>
  <c r="T1739" i="33" s="1"/>
  <c r="P1743" i="33"/>
  <c r="R1743" i="33" s="1"/>
  <c r="S1743" i="33" s="1"/>
  <c r="T1743" i="33" s="1"/>
  <c r="P1747" i="33"/>
  <c r="R1747" i="33" s="1"/>
  <c r="P1751" i="33"/>
  <c r="R1751" i="33" s="1"/>
  <c r="S1751" i="33" s="1"/>
  <c r="T1751" i="33" s="1"/>
  <c r="P1755" i="33"/>
  <c r="R1755" i="33" s="1"/>
  <c r="S1755" i="33" s="1"/>
  <c r="T1755" i="33" s="1"/>
  <c r="P1759" i="33"/>
  <c r="R1759" i="33" s="1"/>
  <c r="S1759" i="33" s="1"/>
  <c r="T1759" i="33" s="1"/>
  <c r="P1763" i="33"/>
  <c r="R1763" i="33" s="1"/>
  <c r="P1767" i="33"/>
  <c r="R1767" i="33" s="1"/>
  <c r="S1767" i="33" s="1"/>
  <c r="T1767" i="33" s="1"/>
  <c r="P1771" i="33"/>
  <c r="R1771" i="33" s="1"/>
  <c r="S1771" i="33" s="1"/>
  <c r="T1771" i="33" s="1"/>
  <c r="P1775" i="33"/>
  <c r="R1775" i="33" s="1"/>
  <c r="S1775" i="33" s="1"/>
  <c r="T1775" i="33" s="1"/>
  <c r="P1779" i="33"/>
  <c r="R1779" i="33" s="1"/>
  <c r="P1783" i="33"/>
  <c r="R1783" i="33" s="1"/>
  <c r="S1783" i="33" s="1"/>
  <c r="T1783" i="33" s="1"/>
  <c r="P1108" i="33"/>
  <c r="R1108" i="33" s="1"/>
  <c r="P1112" i="33"/>
  <c r="R1112" i="33" s="1"/>
  <c r="P1116" i="33"/>
  <c r="R1116" i="33" s="1"/>
  <c r="P1120" i="33"/>
  <c r="R1120" i="33" s="1"/>
  <c r="P1124" i="33"/>
  <c r="R1124" i="33" s="1"/>
  <c r="P1128" i="33"/>
  <c r="R1128" i="33" s="1"/>
  <c r="P1132" i="33"/>
  <c r="R1132" i="33" s="1"/>
  <c r="P1136" i="33"/>
  <c r="R1136" i="33" s="1"/>
  <c r="P1140" i="33"/>
  <c r="R1140" i="33" s="1"/>
  <c r="P1144" i="33"/>
  <c r="R1144" i="33" s="1"/>
  <c r="P1148" i="33"/>
  <c r="R1148" i="33" s="1"/>
  <c r="P1152" i="33"/>
  <c r="R1152" i="33" s="1"/>
  <c r="P1156" i="33"/>
  <c r="R1156" i="33" s="1"/>
  <c r="P1160" i="33"/>
  <c r="R1160" i="33" s="1"/>
  <c r="P1164" i="33"/>
  <c r="R1164" i="33" s="1"/>
  <c r="P1168" i="33"/>
  <c r="R1168" i="33" s="1"/>
  <c r="P1172" i="33"/>
  <c r="R1172" i="33" s="1"/>
  <c r="P1176" i="33"/>
  <c r="R1176" i="33" s="1"/>
  <c r="P1180" i="33"/>
  <c r="R1180" i="33" s="1"/>
  <c r="P1184" i="33"/>
  <c r="R1184" i="33" s="1"/>
  <c r="P1188" i="33"/>
  <c r="R1188" i="33" s="1"/>
  <c r="P1192" i="33"/>
  <c r="R1192" i="33" s="1"/>
  <c r="P1196" i="33"/>
  <c r="R1196" i="33" s="1"/>
  <c r="P1200" i="33"/>
  <c r="R1200" i="33" s="1"/>
  <c r="P1204" i="33"/>
  <c r="R1204" i="33" s="1"/>
  <c r="P1208" i="33"/>
  <c r="R1208" i="33" s="1"/>
  <c r="P1212" i="33"/>
  <c r="R1212" i="33" s="1"/>
  <c r="P1216" i="33"/>
  <c r="R1216" i="33" s="1"/>
  <c r="P1220" i="33"/>
  <c r="R1220" i="33" s="1"/>
  <c r="P1224" i="33"/>
  <c r="R1224" i="33" s="1"/>
  <c r="P1228" i="33"/>
  <c r="R1228" i="33" s="1"/>
  <c r="P1232" i="33"/>
  <c r="R1232" i="33" s="1"/>
  <c r="P1236" i="33"/>
  <c r="R1236" i="33" s="1"/>
  <c r="P1240" i="33"/>
  <c r="R1240" i="33" s="1"/>
  <c r="P1244" i="33"/>
  <c r="R1244" i="33" s="1"/>
  <c r="P1248" i="33"/>
  <c r="R1248" i="33" s="1"/>
  <c r="P1252" i="33"/>
  <c r="R1252" i="33" s="1"/>
  <c r="P1256" i="33"/>
  <c r="R1256" i="33" s="1"/>
  <c r="P1260" i="33"/>
  <c r="R1260" i="33" s="1"/>
  <c r="P1264" i="33"/>
  <c r="R1264" i="33" s="1"/>
  <c r="P1268" i="33"/>
  <c r="R1268" i="33" s="1"/>
  <c r="P1272" i="33"/>
  <c r="R1272" i="33" s="1"/>
  <c r="P1276" i="33"/>
  <c r="R1276" i="33" s="1"/>
  <c r="P1280" i="33"/>
  <c r="R1280" i="33" s="1"/>
  <c r="P1284" i="33"/>
  <c r="R1284" i="33" s="1"/>
  <c r="P1288" i="33"/>
  <c r="R1288" i="33" s="1"/>
  <c r="P1292" i="33"/>
  <c r="R1292" i="33" s="1"/>
  <c r="P1296" i="33"/>
  <c r="R1296" i="33" s="1"/>
  <c r="P1300" i="33"/>
  <c r="R1300" i="33" s="1"/>
  <c r="P1304" i="33"/>
  <c r="R1304" i="33" s="1"/>
  <c r="P1308" i="33"/>
  <c r="R1308" i="33" s="1"/>
  <c r="P1312" i="33"/>
  <c r="R1312" i="33" s="1"/>
  <c r="P1316" i="33"/>
  <c r="R1316" i="33" s="1"/>
  <c r="P1320" i="33"/>
  <c r="R1320" i="33" s="1"/>
  <c r="P1324" i="33"/>
  <c r="R1324" i="33" s="1"/>
  <c r="P1328" i="33"/>
  <c r="R1328" i="33" s="1"/>
  <c r="P1332" i="33"/>
  <c r="R1332" i="33" s="1"/>
  <c r="P1336" i="33"/>
  <c r="R1336" i="33" s="1"/>
  <c r="P1340" i="33"/>
  <c r="R1340" i="33" s="1"/>
  <c r="P1344" i="33"/>
  <c r="R1344" i="33" s="1"/>
  <c r="P1348" i="33"/>
  <c r="R1348" i="33" s="1"/>
  <c r="P1352" i="33"/>
  <c r="R1352" i="33" s="1"/>
  <c r="P1356" i="33"/>
  <c r="R1356" i="33" s="1"/>
  <c r="P1360" i="33"/>
  <c r="R1360" i="33" s="1"/>
  <c r="P1364" i="33"/>
  <c r="R1364" i="33" s="1"/>
  <c r="P1368" i="33"/>
  <c r="R1368" i="33" s="1"/>
  <c r="P1372" i="33"/>
  <c r="R1372" i="33" s="1"/>
  <c r="P1376" i="33"/>
  <c r="R1376" i="33" s="1"/>
  <c r="P1380" i="33"/>
  <c r="R1380" i="33" s="1"/>
  <c r="P1384" i="33"/>
  <c r="R1384" i="33" s="1"/>
  <c r="P1388" i="33"/>
  <c r="R1388" i="33" s="1"/>
  <c r="P1392" i="33"/>
  <c r="R1392" i="33" s="1"/>
  <c r="P1396" i="33"/>
  <c r="R1396" i="33" s="1"/>
  <c r="P1400" i="33"/>
  <c r="R1400" i="33" s="1"/>
  <c r="P1404" i="33"/>
  <c r="R1404" i="33" s="1"/>
  <c r="P1408" i="33"/>
  <c r="R1408" i="33" s="1"/>
  <c r="P1412" i="33"/>
  <c r="R1412" i="33" s="1"/>
  <c r="P1416" i="33"/>
  <c r="R1416" i="33" s="1"/>
  <c r="S1416" i="33" s="1"/>
  <c r="T1416" i="33" s="1"/>
  <c r="P1420" i="33"/>
  <c r="R1420" i="33" s="1"/>
  <c r="P1424" i="33"/>
  <c r="R1424" i="33" s="1"/>
  <c r="S1424" i="33" s="1"/>
  <c r="T1424" i="33" s="1"/>
  <c r="P1428" i="33"/>
  <c r="R1428" i="33" s="1"/>
  <c r="P1432" i="33"/>
  <c r="R1432" i="33" s="1"/>
  <c r="S1432" i="33" s="1"/>
  <c r="T1432" i="33" s="1"/>
  <c r="P1436" i="33"/>
  <c r="R1436" i="33" s="1"/>
  <c r="P1440" i="33"/>
  <c r="R1440" i="33" s="1"/>
  <c r="S1440" i="33" s="1"/>
  <c r="T1440" i="33" s="1"/>
  <c r="P1444" i="33"/>
  <c r="R1444" i="33" s="1"/>
  <c r="P1448" i="33"/>
  <c r="R1448" i="33" s="1"/>
  <c r="S1448" i="33" s="1"/>
  <c r="T1448" i="33" s="1"/>
  <c r="P1452" i="33"/>
  <c r="R1452" i="33" s="1"/>
  <c r="S1452" i="33" s="1"/>
  <c r="T1452" i="33" s="1"/>
  <c r="P1456" i="33"/>
  <c r="R1456" i="33" s="1"/>
  <c r="S1456" i="33" s="1"/>
  <c r="T1456" i="33" s="1"/>
  <c r="P1460" i="33"/>
  <c r="R1460" i="33" s="1"/>
  <c r="S1460" i="33" s="1"/>
  <c r="T1460" i="33" s="1"/>
  <c r="P1464" i="33"/>
  <c r="R1464" i="33" s="1"/>
  <c r="S1464" i="33" s="1"/>
  <c r="T1464" i="33" s="1"/>
  <c r="P1468" i="33"/>
  <c r="R1468" i="33" s="1"/>
  <c r="S1468" i="33" s="1"/>
  <c r="T1468" i="33" s="1"/>
  <c r="P1472" i="33"/>
  <c r="R1472" i="33" s="1"/>
  <c r="S1472" i="33" s="1"/>
  <c r="T1472" i="33" s="1"/>
  <c r="P1476" i="33"/>
  <c r="R1476" i="33" s="1"/>
  <c r="S1476" i="33" s="1"/>
  <c r="T1476" i="33" s="1"/>
  <c r="P1480" i="33"/>
  <c r="R1480" i="33" s="1"/>
  <c r="S1480" i="33" s="1"/>
  <c r="T1480" i="33" s="1"/>
  <c r="P1484" i="33"/>
  <c r="R1484" i="33" s="1"/>
  <c r="S1484" i="33" s="1"/>
  <c r="T1484" i="33" s="1"/>
  <c r="P1488" i="33"/>
  <c r="R1488" i="33" s="1"/>
  <c r="S1488" i="33" s="1"/>
  <c r="T1488" i="33" s="1"/>
  <c r="P1492" i="33"/>
  <c r="R1492" i="33" s="1"/>
  <c r="S1492" i="33" s="1"/>
  <c r="T1492" i="33" s="1"/>
  <c r="P1496" i="33"/>
  <c r="R1496" i="33" s="1"/>
  <c r="S1496" i="33" s="1"/>
  <c r="T1496" i="33" s="1"/>
  <c r="P1500" i="33"/>
  <c r="R1500" i="33" s="1"/>
  <c r="S1500" i="33" s="1"/>
  <c r="T1500" i="33" s="1"/>
  <c r="P1504" i="33"/>
  <c r="R1504" i="33" s="1"/>
  <c r="S1504" i="33" s="1"/>
  <c r="T1504" i="33" s="1"/>
  <c r="P1508" i="33"/>
  <c r="R1508" i="33" s="1"/>
  <c r="S1508" i="33" s="1"/>
  <c r="T1508" i="33" s="1"/>
  <c r="P1512" i="33"/>
  <c r="R1512" i="33" s="1"/>
  <c r="S1512" i="33" s="1"/>
  <c r="T1512" i="33" s="1"/>
  <c r="P1516" i="33"/>
  <c r="R1516" i="33" s="1"/>
  <c r="S1516" i="33" s="1"/>
  <c r="T1516" i="33" s="1"/>
  <c r="P1520" i="33"/>
  <c r="R1520" i="33" s="1"/>
  <c r="S1520" i="33" s="1"/>
  <c r="T1520" i="33" s="1"/>
  <c r="P1524" i="33"/>
  <c r="R1524" i="33" s="1"/>
  <c r="S1524" i="33" s="1"/>
  <c r="T1524" i="33" s="1"/>
  <c r="P1528" i="33"/>
  <c r="R1528" i="33" s="1"/>
  <c r="S1528" i="33" s="1"/>
  <c r="T1528" i="33" s="1"/>
  <c r="P1532" i="33"/>
  <c r="R1532" i="33" s="1"/>
  <c r="S1532" i="33" s="1"/>
  <c r="T1532" i="33" s="1"/>
  <c r="P1536" i="33"/>
  <c r="R1536" i="33" s="1"/>
  <c r="S1536" i="33" s="1"/>
  <c r="T1536" i="33" s="1"/>
  <c r="P1540" i="33"/>
  <c r="R1540" i="33" s="1"/>
  <c r="S1540" i="33" s="1"/>
  <c r="T1540" i="33" s="1"/>
  <c r="P1544" i="33"/>
  <c r="R1544" i="33" s="1"/>
  <c r="S1544" i="33" s="1"/>
  <c r="T1544" i="33" s="1"/>
  <c r="P1548" i="33"/>
  <c r="R1548" i="33" s="1"/>
  <c r="S1548" i="33" s="1"/>
  <c r="T1548" i="33" s="1"/>
  <c r="P1552" i="33"/>
  <c r="R1552" i="33" s="1"/>
  <c r="S1552" i="33" s="1"/>
  <c r="T1552" i="33" s="1"/>
  <c r="P1556" i="33"/>
  <c r="R1556" i="33" s="1"/>
  <c r="S1556" i="33" s="1"/>
  <c r="T1556" i="33" s="1"/>
  <c r="P1560" i="33"/>
  <c r="R1560" i="33" s="1"/>
  <c r="S1560" i="33" s="1"/>
  <c r="T1560" i="33" s="1"/>
  <c r="P1564" i="33"/>
  <c r="R1564" i="33" s="1"/>
  <c r="S1564" i="33" s="1"/>
  <c r="T1564" i="33" s="1"/>
  <c r="P1568" i="33"/>
  <c r="R1568" i="33" s="1"/>
  <c r="S1568" i="33" s="1"/>
  <c r="T1568" i="33" s="1"/>
  <c r="P1572" i="33"/>
  <c r="R1572" i="33" s="1"/>
  <c r="S1572" i="33" s="1"/>
  <c r="T1572" i="33" s="1"/>
  <c r="P1576" i="33"/>
  <c r="R1576" i="33" s="1"/>
  <c r="S1576" i="33" s="1"/>
  <c r="T1576" i="33" s="1"/>
  <c r="P1580" i="33"/>
  <c r="R1580" i="33" s="1"/>
  <c r="S1580" i="33" s="1"/>
  <c r="T1580" i="33" s="1"/>
  <c r="P1584" i="33"/>
  <c r="R1584" i="33" s="1"/>
  <c r="S1584" i="33" s="1"/>
  <c r="T1584" i="33" s="1"/>
  <c r="P1588" i="33"/>
  <c r="R1588" i="33" s="1"/>
  <c r="S1588" i="33" s="1"/>
  <c r="T1588" i="33" s="1"/>
  <c r="P1592" i="33"/>
  <c r="R1592" i="33" s="1"/>
  <c r="S1592" i="33" s="1"/>
  <c r="T1592" i="33" s="1"/>
  <c r="P1596" i="33"/>
  <c r="R1596" i="33" s="1"/>
  <c r="S1596" i="33" s="1"/>
  <c r="T1596" i="33" s="1"/>
  <c r="P1600" i="33"/>
  <c r="R1600" i="33" s="1"/>
  <c r="S1600" i="33" s="1"/>
  <c r="T1600" i="33" s="1"/>
  <c r="P1604" i="33"/>
  <c r="R1604" i="33" s="1"/>
  <c r="S1604" i="33" s="1"/>
  <c r="T1604" i="33" s="1"/>
  <c r="P1608" i="33"/>
  <c r="R1608" i="33" s="1"/>
  <c r="S1608" i="33" s="1"/>
  <c r="T1608" i="33" s="1"/>
  <c r="P1612" i="33"/>
  <c r="R1612" i="33" s="1"/>
  <c r="S1612" i="33" s="1"/>
  <c r="T1612" i="33" s="1"/>
  <c r="P1616" i="33"/>
  <c r="R1616" i="33" s="1"/>
  <c r="S1616" i="33" s="1"/>
  <c r="T1616" i="33" s="1"/>
  <c r="P1620" i="33"/>
  <c r="R1620" i="33" s="1"/>
  <c r="S1620" i="33" s="1"/>
  <c r="T1620" i="33" s="1"/>
  <c r="P1624" i="33"/>
  <c r="R1624" i="33" s="1"/>
  <c r="S1624" i="33" s="1"/>
  <c r="T1624" i="33" s="1"/>
  <c r="P1628" i="33"/>
  <c r="R1628" i="33" s="1"/>
  <c r="S1628" i="33" s="1"/>
  <c r="T1628" i="33" s="1"/>
  <c r="P1632" i="33"/>
  <c r="R1632" i="33" s="1"/>
  <c r="S1632" i="33" s="1"/>
  <c r="T1632" i="33" s="1"/>
  <c r="P1636" i="33"/>
  <c r="R1636" i="33" s="1"/>
  <c r="S1636" i="33" s="1"/>
  <c r="T1636" i="33" s="1"/>
  <c r="P1640" i="33"/>
  <c r="R1640" i="33" s="1"/>
  <c r="S1640" i="33" s="1"/>
  <c r="T1640" i="33" s="1"/>
  <c r="P1644" i="33"/>
  <c r="R1644" i="33" s="1"/>
  <c r="S1644" i="33" s="1"/>
  <c r="T1644" i="33" s="1"/>
  <c r="P1648" i="33"/>
  <c r="R1648" i="33" s="1"/>
  <c r="S1648" i="33" s="1"/>
  <c r="T1648" i="33" s="1"/>
  <c r="P1652" i="33"/>
  <c r="R1652" i="33" s="1"/>
  <c r="S1652" i="33" s="1"/>
  <c r="T1652" i="33" s="1"/>
  <c r="P1656" i="33"/>
  <c r="R1656" i="33" s="1"/>
  <c r="S1656" i="33" s="1"/>
  <c r="T1656" i="33" s="1"/>
  <c r="P1660" i="33"/>
  <c r="R1660" i="33" s="1"/>
  <c r="S1660" i="33" s="1"/>
  <c r="T1660" i="33" s="1"/>
  <c r="P1664" i="33"/>
  <c r="R1664" i="33" s="1"/>
  <c r="S1664" i="33" s="1"/>
  <c r="T1664" i="33" s="1"/>
  <c r="P1668" i="33"/>
  <c r="R1668" i="33" s="1"/>
  <c r="S1668" i="33" s="1"/>
  <c r="T1668" i="33" s="1"/>
  <c r="P1672" i="33"/>
  <c r="R1672" i="33" s="1"/>
  <c r="S1672" i="33" s="1"/>
  <c r="T1672" i="33" s="1"/>
  <c r="P1676" i="33"/>
  <c r="R1676" i="33" s="1"/>
  <c r="P1680" i="33"/>
  <c r="R1680" i="33" s="1"/>
  <c r="S1680" i="33" s="1"/>
  <c r="T1680" i="33" s="1"/>
  <c r="P1684" i="33"/>
  <c r="R1684" i="33" s="1"/>
  <c r="P1688" i="33"/>
  <c r="R1688" i="33" s="1"/>
  <c r="S1688" i="33" s="1"/>
  <c r="T1688" i="33" s="1"/>
  <c r="P1692" i="33"/>
  <c r="R1692" i="33" s="1"/>
  <c r="P1696" i="33"/>
  <c r="R1696" i="33" s="1"/>
  <c r="S1696" i="33" s="1"/>
  <c r="T1696" i="33" s="1"/>
  <c r="P1700" i="33"/>
  <c r="R1700" i="33" s="1"/>
  <c r="P1704" i="33"/>
  <c r="R1704" i="33" s="1"/>
  <c r="S1704" i="33" s="1"/>
  <c r="T1704" i="33" s="1"/>
  <c r="P1708" i="33"/>
  <c r="R1708" i="33" s="1"/>
  <c r="P1712" i="33"/>
  <c r="R1712" i="33" s="1"/>
  <c r="S1712" i="33" s="1"/>
  <c r="T1712" i="33" s="1"/>
  <c r="P1716" i="33"/>
  <c r="R1716" i="33" s="1"/>
  <c r="P1720" i="33"/>
  <c r="R1720" i="33" s="1"/>
  <c r="P1724" i="33"/>
  <c r="R1724" i="33" s="1"/>
  <c r="P1728" i="33"/>
  <c r="R1728" i="33" s="1"/>
  <c r="P1732" i="33"/>
  <c r="R1732" i="33" s="1"/>
  <c r="P1736" i="33"/>
  <c r="R1736" i="33" s="1"/>
  <c r="P1740" i="33"/>
  <c r="R1740" i="33" s="1"/>
  <c r="P1744" i="33"/>
  <c r="R1744" i="33" s="1"/>
  <c r="P1748" i="33"/>
  <c r="R1748" i="33" s="1"/>
  <c r="P1752" i="33"/>
  <c r="R1752" i="33" s="1"/>
  <c r="P1756" i="33"/>
  <c r="R1756" i="33" s="1"/>
  <c r="P1760" i="33"/>
  <c r="R1760" i="33" s="1"/>
  <c r="P1764" i="33"/>
  <c r="R1764" i="33" s="1"/>
  <c r="P1768" i="33"/>
  <c r="R1768" i="33" s="1"/>
  <c r="P1772" i="33"/>
  <c r="R1772" i="33" s="1"/>
  <c r="P1776" i="33"/>
  <c r="R1776" i="33" s="1"/>
  <c r="P1780" i="33"/>
  <c r="R1780" i="33" s="1"/>
  <c r="P1784" i="33"/>
  <c r="R1784" i="33" s="1"/>
  <c r="P1293" i="33"/>
  <c r="R1293" i="33" s="1"/>
  <c r="P1297" i="33"/>
  <c r="R1297" i="33" s="1"/>
  <c r="P1301" i="33"/>
  <c r="R1301" i="33" s="1"/>
  <c r="P1305" i="33"/>
  <c r="R1305" i="33" s="1"/>
  <c r="P1309" i="33"/>
  <c r="R1309" i="33" s="1"/>
  <c r="P1313" i="33"/>
  <c r="R1313" i="33" s="1"/>
  <c r="P1317" i="33"/>
  <c r="R1317" i="33" s="1"/>
  <c r="P1321" i="33"/>
  <c r="R1321" i="33" s="1"/>
  <c r="P1325" i="33"/>
  <c r="R1325" i="33" s="1"/>
  <c r="P1329" i="33"/>
  <c r="R1329" i="33" s="1"/>
  <c r="P1333" i="33"/>
  <c r="R1333" i="33" s="1"/>
  <c r="P1337" i="33"/>
  <c r="R1337" i="33" s="1"/>
  <c r="P1341" i="33"/>
  <c r="R1341" i="33" s="1"/>
  <c r="P1345" i="33"/>
  <c r="R1345" i="33" s="1"/>
  <c r="P1349" i="33"/>
  <c r="R1349" i="33" s="1"/>
  <c r="P1353" i="33"/>
  <c r="R1353" i="33" s="1"/>
  <c r="P1357" i="33"/>
  <c r="R1357" i="33" s="1"/>
  <c r="P1361" i="33"/>
  <c r="R1361" i="33" s="1"/>
  <c r="P1365" i="33"/>
  <c r="R1365" i="33" s="1"/>
  <c r="P1369" i="33"/>
  <c r="R1369" i="33" s="1"/>
  <c r="P1373" i="33"/>
  <c r="R1373" i="33" s="1"/>
  <c r="P1377" i="33"/>
  <c r="R1377" i="33" s="1"/>
  <c r="P1381" i="33"/>
  <c r="R1381" i="33" s="1"/>
  <c r="P1385" i="33"/>
  <c r="R1385" i="33" s="1"/>
  <c r="P1389" i="33"/>
  <c r="R1389" i="33" s="1"/>
  <c r="P1393" i="33"/>
  <c r="R1393" i="33" s="1"/>
  <c r="P1397" i="33"/>
  <c r="R1397" i="33" s="1"/>
  <c r="P1401" i="33"/>
  <c r="R1401" i="33" s="1"/>
  <c r="P1405" i="33"/>
  <c r="R1405" i="33" s="1"/>
  <c r="P1409" i="33"/>
  <c r="R1409" i="33" s="1"/>
  <c r="P1413" i="33"/>
  <c r="R1413" i="33" s="1"/>
  <c r="P1417" i="33"/>
  <c r="R1417" i="33" s="1"/>
  <c r="P1421" i="33"/>
  <c r="R1421" i="33" s="1"/>
  <c r="P1425" i="33"/>
  <c r="R1425" i="33" s="1"/>
  <c r="P1429" i="33"/>
  <c r="R1429" i="33" s="1"/>
  <c r="P1433" i="33"/>
  <c r="R1433" i="33" s="1"/>
  <c r="P1437" i="33"/>
  <c r="R1437" i="33" s="1"/>
  <c r="P1441" i="33"/>
  <c r="R1441" i="33" s="1"/>
  <c r="P1445" i="33"/>
  <c r="R1445" i="33" s="1"/>
  <c r="P1449" i="33"/>
  <c r="R1449" i="33" s="1"/>
  <c r="P1453" i="33"/>
  <c r="R1453" i="33" s="1"/>
  <c r="P1457" i="33"/>
  <c r="R1457" i="33" s="1"/>
  <c r="P1461" i="33"/>
  <c r="R1461" i="33" s="1"/>
  <c r="P1465" i="33"/>
  <c r="R1465" i="33" s="1"/>
  <c r="P1469" i="33"/>
  <c r="R1469" i="33" s="1"/>
  <c r="P1473" i="33"/>
  <c r="R1473" i="33" s="1"/>
  <c r="P1477" i="33"/>
  <c r="R1477" i="33" s="1"/>
  <c r="P1481" i="33"/>
  <c r="R1481" i="33" s="1"/>
  <c r="P1485" i="33"/>
  <c r="R1485" i="33" s="1"/>
  <c r="P1489" i="33"/>
  <c r="R1489" i="33" s="1"/>
  <c r="P1493" i="33"/>
  <c r="R1493" i="33" s="1"/>
  <c r="P1497" i="33"/>
  <c r="R1497" i="33" s="1"/>
  <c r="P1501" i="33"/>
  <c r="R1501" i="33" s="1"/>
  <c r="P1505" i="33"/>
  <c r="R1505" i="33" s="1"/>
  <c r="P1509" i="33"/>
  <c r="R1509" i="33" s="1"/>
  <c r="P1513" i="33"/>
  <c r="R1513" i="33" s="1"/>
  <c r="P1517" i="33"/>
  <c r="R1517" i="33" s="1"/>
  <c r="P1521" i="33"/>
  <c r="R1521" i="33" s="1"/>
  <c r="P1525" i="33"/>
  <c r="R1525" i="33" s="1"/>
  <c r="P1529" i="33"/>
  <c r="R1529" i="33" s="1"/>
  <c r="P1533" i="33"/>
  <c r="R1533" i="33" s="1"/>
  <c r="P1537" i="33"/>
  <c r="R1537" i="33" s="1"/>
  <c r="P1541" i="33"/>
  <c r="R1541" i="33" s="1"/>
  <c r="P1545" i="33"/>
  <c r="R1545" i="33" s="1"/>
  <c r="P1549" i="33"/>
  <c r="R1549" i="33" s="1"/>
  <c r="P1553" i="33"/>
  <c r="R1553" i="33" s="1"/>
  <c r="P1557" i="33"/>
  <c r="R1557" i="33" s="1"/>
  <c r="P1561" i="33"/>
  <c r="R1561" i="33" s="1"/>
  <c r="P1565" i="33"/>
  <c r="R1565" i="33" s="1"/>
  <c r="P1569" i="33"/>
  <c r="R1569" i="33" s="1"/>
  <c r="P1573" i="33"/>
  <c r="R1573" i="33" s="1"/>
  <c r="P1577" i="33"/>
  <c r="R1577" i="33" s="1"/>
  <c r="P1581" i="33"/>
  <c r="R1581" i="33" s="1"/>
  <c r="P1585" i="33"/>
  <c r="R1585" i="33" s="1"/>
  <c r="P1589" i="33"/>
  <c r="R1589" i="33" s="1"/>
  <c r="P1593" i="33"/>
  <c r="R1593" i="33" s="1"/>
  <c r="P1597" i="33"/>
  <c r="R1597" i="33" s="1"/>
  <c r="P1601" i="33"/>
  <c r="R1601" i="33" s="1"/>
  <c r="P1605" i="33"/>
  <c r="R1605" i="33" s="1"/>
  <c r="P1609" i="33"/>
  <c r="R1609" i="33" s="1"/>
  <c r="P1613" i="33"/>
  <c r="R1613" i="33" s="1"/>
  <c r="P1617" i="33"/>
  <c r="R1617" i="33" s="1"/>
  <c r="P1621" i="33"/>
  <c r="R1621" i="33" s="1"/>
  <c r="P1625" i="33"/>
  <c r="R1625" i="33" s="1"/>
  <c r="P1629" i="33"/>
  <c r="R1629" i="33" s="1"/>
  <c r="P1633" i="33"/>
  <c r="R1633" i="33" s="1"/>
  <c r="P1637" i="33"/>
  <c r="R1637" i="33" s="1"/>
  <c r="P1641" i="33"/>
  <c r="R1641" i="33" s="1"/>
  <c r="P1645" i="33"/>
  <c r="R1645" i="33" s="1"/>
  <c r="P1649" i="33"/>
  <c r="R1649" i="33" s="1"/>
  <c r="P1653" i="33"/>
  <c r="R1653" i="33" s="1"/>
  <c r="P1657" i="33"/>
  <c r="R1657" i="33" s="1"/>
  <c r="P1661" i="33"/>
  <c r="R1661" i="33" s="1"/>
  <c r="P1665" i="33"/>
  <c r="R1665" i="33" s="1"/>
  <c r="P1669" i="33"/>
  <c r="R1669" i="33" s="1"/>
  <c r="P1673" i="33"/>
  <c r="R1673" i="33" s="1"/>
  <c r="P1677" i="33"/>
  <c r="R1677" i="33" s="1"/>
  <c r="P1681" i="33"/>
  <c r="R1681" i="33" s="1"/>
  <c r="P1685" i="33"/>
  <c r="R1685" i="33" s="1"/>
  <c r="P1689" i="33"/>
  <c r="R1689" i="33" s="1"/>
  <c r="P1693" i="33"/>
  <c r="R1693" i="33" s="1"/>
  <c r="P1697" i="33"/>
  <c r="R1697" i="33" s="1"/>
  <c r="P1701" i="33"/>
  <c r="R1701" i="33" s="1"/>
  <c r="P1705" i="33"/>
  <c r="R1705" i="33" s="1"/>
  <c r="P1709" i="33"/>
  <c r="R1709" i="33" s="1"/>
  <c r="P1713" i="33"/>
  <c r="R1713" i="33" s="1"/>
  <c r="P1717" i="33"/>
  <c r="R1717" i="33" s="1"/>
  <c r="P1721" i="33"/>
  <c r="R1721" i="33" s="1"/>
  <c r="P1725" i="33"/>
  <c r="R1725" i="33" s="1"/>
  <c r="P1729" i="33"/>
  <c r="R1729" i="33" s="1"/>
  <c r="S1729" i="33" s="1"/>
  <c r="T1729" i="33" s="1"/>
  <c r="P1733" i="33"/>
  <c r="R1733" i="33" s="1"/>
  <c r="P1737" i="33"/>
  <c r="R1737" i="33" s="1"/>
  <c r="S1737" i="33" s="1"/>
  <c r="T1737" i="33" s="1"/>
  <c r="P1741" i="33"/>
  <c r="R1741" i="33" s="1"/>
  <c r="P1745" i="33"/>
  <c r="R1745" i="33" s="1"/>
  <c r="S1745" i="33" s="1"/>
  <c r="T1745" i="33" s="1"/>
  <c r="P1749" i="33"/>
  <c r="R1749" i="33" s="1"/>
  <c r="P1753" i="33"/>
  <c r="R1753" i="33" s="1"/>
  <c r="S1753" i="33" s="1"/>
  <c r="T1753" i="33" s="1"/>
  <c r="P1757" i="33"/>
  <c r="R1757" i="33" s="1"/>
  <c r="P1761" i="33"/>
  <c r="R1761" i="33" s="1"/>
  <c r="S1761" i="33" s="1"/>
  <c r="T1761" i="33" s="1"/>
  <c r="P1765" i="33"/>
  <c r="R1765" i="33" s="1"/>
  <c r="P1769" i="33"/>
  <c r="R1769" i="33" s="1"/>
  <c r="S1769" i="33" s="1"/>
  <c r="T1769" i="33" s="1"/>
  <c r="P1773" i="33"/>
  <c r="R1773" i="33" s="1"/>
  <c r="P1777" i="33"/>
  <c r="R1777" i="33" s="1"/>
  <c r="S1777" i="33" s="1"/>
  <c r="T1777" i="33" s="1"/>
  <c r="P1781" i="33"/>
  <c r="R1781" i="33" s="1"/>
  <c r="P18" i="33"/>
  <c r="R18" i="33" s="1"/>
  <c r="T18" i="33" s="1"/>
  <c r="S18" i="33"/>
  <c r="S19" i="33"/>
  <c r="G5" i="33" s="1"/>
  <c r="J5" i="33" s="1"/>
  <c r="F5" i="33"/>
  <c r="I5" i="33" s="1"/>
  <c r="O14" i="28"/>
  <c r="O15" i="28"/>
  <c r="Q15" i="28" s="1"/>
  <c r="O17" i="28"/>
  <c r="O20" i="28"/>
  <c r="Q13" i="28"/>
  <c r="Q17" i="28"/>
  <c r="Q21" i="28"/>
  <c r="Q16" i="28"/>
  <c r="Q20" i="28"/>
  <c r="Q14" i="28"/>
  <c r="Q18" i="28"/>
  <c r="E13" i="33"/>
  <c r="H3" i="33"/>
  <c r="G3" i="33"/>
  <c r="F3" i="33"/>
  <c r="S1645" i="33" l="1"/>
  <c r="T1645" i="33" s="1"/>
  <c r="S1517" i="33"/>
  <c r="T1517" i="33"/>
  <c r="S1325" i="33"/>
  <c r="T1325" i="33"/>
  <c r="S1692" i="33"/>
  <c r="T1692" i="33"/>
  <c r="S1276" i="33"/>
  <c r="T1276" i="33" s="1"/>
  <c r="S1180" i="33"/>
  <c r="T1180" i="33"/>
  <c r="S1667" i="33"/>
  <c r="T1667" i="33"/>
  <c r="S1571" i="33"/>
  <c r="T1571" i="33"/>
  <c r="S1347" i="33"/>
  <c r="T1347" i="33" s="1"/>
  <c r="S1137" i="33"/>
  <c r="T1137" i="33"/>
  <c r="S901" i="33"/>
  <c r="T901" i="33"/>
  <c r="S573" i="33"/>
  <c r="T573" i="33"/>
  <c r="S624" i="33"/>
  <c r="T624" i="33" s="1"/>
  <c r="S308" i="33"/>
  <c r="T308" i="33"/>
  <c r="S944" i="33"/>
  <c r="T944" i="33"/>
  <c r="S771" i="33"/>
  <c r="T771" i="33"/>
  <c r="T1259" i="33"/>
  <c r="S1259" i="33"/>
  <c r="S563" i="33"/>
  <c r="T563" i="33"/>
  <c r="S897" i="33"/>
  <c r="T897" i="33"/>
  <c r="S401" i="33"/>
  <c r="T401" i="33"/>
  <c r="S1513" i="33"/>
  <c r="T1513" i="33" s="1"/>
  <c r="S1784" i="33"/>
  <c r="T1784" i="33"/>
  <c r="S1757" i="33"/>
  <c r="T1757" i="33"/>
  <c r="S1629" i="33"/>
  <c r="T1629" i="33"/>
  <c r="S1533" i="33"/>
  <c r="T1533" i="33" s="1"/>
  <c r="S1405" i="33"/>
  <c r="T1405" i="33"/>
  <c r="S1740" i="33"/>
  <c r="T1740" i="33"/>
  <c r="S1657" i="33"/>
  <c r="T1657" i="33"/>
  <c r="S1561" i="33"/>
  <c r="T1561" i="33" s="1"/>
  <c r="S1465" i="33"/>
  <c r="T1465" i="33"/>
  <c r="S1369" i="33"/>
  <c r="T1369" i="33"/>
  <c r="S1768" i="33"/>
  <c r="T1768" i="33"/>
  <c r="S1749" i="33"/>
  <c r="T1749" i="33" s="1"/>
  <c r="S1685" i="33"/>
  <c r="T1685" i="33"/>
  <c r="S1621" i="33"/>
  <c r="T1621" i="33"/>
  <c r="S1557" i="33"/>
  <c r="T1557" i="33"/>
  <c r="S1493" i="33"/>
  <c r="T1493" i="33" s="1"/>
  <c r="S1429" i="33"/>
  <c r="T1429" i="33"/>
  <c r="S1365" i="33"/>
  <c r="T1365" i="33"/>
  <c r="S1301" i="33"/>
  <c r="T1301" i="33"/>
  <c r="T19" i="33"/>
  <c r="S1713" i="33"/>
  <c r="T1713" i="33" s="1"/>
  <c r="S1681" i="33"/>
  <c r="T1681" i="33" s="1"/>
  <c r="S1649" i="33"/>
  <c r="T1649" i="33" s="1"/>
  <c r="S1617" i="33"/>
  <c r="T1617" i="33" s="1"/>
  <c r="S1585" i="33"/>
  <c r="T1585" i="33" s="1"/>
  <c r="S1553" i="33"/>
  <c r="T1553" i="33" s="1"/>
  <c r="S1521" i="33"/>
  <c r="T1521" i="33" s="1"/>
  <c r="S1489" i="33"/>
  <c r="T1489" i="33" s="1"/>
  <c r="S1457" i="33"/>
  <c r="T1457" i="33" s="1"/>
  <c r="S1425" i="33"/>
  <c r="T1425" i="33" s="1"/>
  <c r="S1393" i="33"/>
  <c r="T1393" i="33" s="1"/>
  <c r="S1361" i="33"/>
  <c r="T1361" i="33" s="1"/>
  <c r="S1329" i="33"/>
  <c r="T1329" i="33" s="1"/>
  <c r="S1297" i="33"/>
  <c r="T1297" i="33" s="1"/>
  <c r="S1760" i="33"/>
  <c r="T1760" i="33" s="1"/>
  <c r="S1728" i="33"/>
  <c r="T1728" i="33" s="1"/>
  <c r="S1408" i="33"/>
  <c r="T1408" i="33" s="1"/>
  <c r="S1376" i="33"/>
  <c r="T1376" i="33" s="1"/>
  <c r="S1344" i="33"/>
  <c r="T1344" i="33" s="1"/>
  <c r="S1312" i="33"/>
  <c r="T1312" i="33" s="1"/>
  <c r="S1280" i="33"/>
  <c r="T1280" i="33" s="1"/>
  <c r="S1248" i="33"/>
  <c r="T1248" i="33" s="1"/>
  <c r="S1216" i="33"/>
  <c r="T1216" i="33" s="1"/>
  <c r="S1184" i="33"/>
  <c r="T1184" i="33" s="1"/>
  <c r="S1152" i="33"/>
  <c r="T1152" i="33" s="1"/>
  <c r="S1120" i="33"/>
  <c r="T1120" i="33" s="1"/>
  <c r="S1703" i="33"/>
  <c r="T1703" i="33" s="1"/>
  <c r="S1671" i="33"/>
  <c r="T1671" i="33" s="1"/>
  <c r="S1639" i="33"/>
  <c r="T1639" i="33" s="1"/>
  <c r="S1607" i="33"/>
  <c r="T1607" i="33" s="1"/>
  <c r="S1575" i="33"/>
  <c r="T1575" i="33" s="1"/>
  <c r="S1543" i="33"/>
  <c r="T1543" i="33" s="1"/>
  <c r="S1511" i="33"/>
  <c r="T1511" i="33" s="1"/>
  <c r="S1479" i="33"/>
  <c r="T1479" i="33" s="1"/>
  <c r="S1447" i="33"/>
  <c r="T1447" i="33" s="1"/>
  <c r="S1415" i="33"/>
  <c r="T1415" i="33" s="1"/>
  <c r="S1383" i="33"/>
  <c r="T1383" i="33" s="1"/>
  <c r="S1351" i="33"/>
  <c r="T1351" i="33" s="1"/>
  <c r="S1319" i="33"/>
  <c r="T1319" i="33" s="1"/>
  <c r="S1287" i="33"/>
  <c r="T1287" i="33" s="1"/>
  <c r="S1269" i="33"/>
  <c r="T1269" i="33" s="1"/>
  <c r="S1237" i="33"/>
  <c r="T1237" i="33" s="1"/>
  <c r="S1205" i="33"/>
  <c r="T1205" i="33" s="1"/>
  <c r="S1173" i="33"/>
  <c r="T1173" i="33" s="1"/>
  <c r="S1141" i="33"/>
  <c r="T1141" i="33" s="1"/>
  <c r="S1109" i="33"/>
  <c r="T1109" i="33" s="1"/>
  <c r="S1073" i="33"/>
  <c r="T1073" i="33" s="1"/>
  <c r="S1041" i="33"/>
  <c r="T1041" i="33" s="1"/>
  <c r="S973" i="33"/>
  <c r="T973" i="33" s="1"/>
  <c r="S909" i="33"/>
  <c r="T909" i="33" s="1"/>
  <c r="S841" i="33"/>
  <c r="T841" i="33" s="1"/>
  <c r="S777" i="33"/>
  <c r="T777" i="33" s="1"/>
  <c r="S713" i="33"/>
  <c r="T713" i="33" s="1"/>
  <c r="S645" i="33"/>
  <c r="T645" i="33" s="1"/>
  <c r="S581" i="33"/>
  <c r="T581" i="33" s="1"/>
  <c r="S517" i="33"/>
  <c r="T517" i="33" s="1"/>
  <c r="S453" i="33"/>
  <c r="T453" i="33" s="1"/>
  <c r="S876" i="33"/>
  <c r="T876" i="33" s="1"/>
  <c r="S816" i="33"/>
  <c r="T816" i="33" s="1"/>
  <c r="S752" i="33"/>
  <c r="T752" i="33" s="1"/>
  <c r="S692" i="33"/>
  <c r="T692" i="33" s="1"/>
  <c r="S632" i="33"/>
  <c r="T632" i="33" s="1"/>
  <c r="S568" i="33"/>
  <c r="T568" i="33" s="1"/>
  <c r="S504" i="33"/>
  <c r="T504" i="33" s="1"/>
  <c r="S444" i="33"/>
  <c r="T444" i="33" s="1"/>
  <c r="S380" i="33"/>
  <c r="T380" i="33" s="1"/>
  <c r="S316" i="33"/>
  <c r="T316" i="33" s="1"/>
  <c r="S256" i="33"/>
  <c r="T256" i="33" s="1"/>
  <c r="S1076" i="33"/>
  <c r="T1076" i="33" s="1"/>
  <c r="S1044" i="33"/>
  <c r="T1044" i="33" s="1"/>
  <c r="S1012" i="33"/>
  <c r="T1012" i="33" s="1"/>
  <c r="S980" i="33"/>
  <c r="T980" i="33" s="1"/>
  <c r="S948" i="33"/>
  <c r="T948" i="33" s="1"/>
  <c r="S912" i="33"/>
  <c r="T912" i="33" s="1"/>
  <c r="S872" i="33"/>
  <c r="T872" i="33" s="1"/>
  <c r="S804" i="33"/>
  <c r="T804" i="33" s="1"/>
  <c r="S736" i="33"/>
  <c r="T736" i="33" s="1"/>
  <c r="S672" i="33"/>
  <c r="T672" i="33" s="1"/>
  <c r="S604" i="33"/>
  <c r="T604" i="33" s="1"/>
  <c r="S540" i="33"/>
  <c r="T540" i="33" s="1"/>
  <c r="S476" i="33"/>
  <c r="T476" i="33" s="1"/>
  <c r="S408" i="33"/>
  <c r="T408" i="33" s="1"/>
  <c r="S344" i="33"/>
  <c r="T344" i="33" s="1"/>
  <c r="S276" i="33"/>
  <c r="T276" i="33" s="1"/>
  <c r="S1035" i="33"/>
  <c r="T1035" i="33" s="1"/>
  <c r="S971" i="33"/>
  <c r="T971" i="33" s="1"/>
  <c r="S907" i="33"/>
  <c r="T907" i="33" s="1"/>
  <c r="S843" i="33"/>
  <c r="T843" i="33" s="1"/>
  <c r="S779" i="33"/>
  <c r="T779" i="33" s="1"/>
  <c r="S719" i="33"/>
  <c r="T719" i="33" s="1"/>
  <c r="S655" i="33"/>
  <c r="T655" i="33" s="1"/>
  <c r="S591" i="33"/>
  <c r="T591" i="33" s="1"/>
  <c r="S531" i="33"/>
  <c r="T531" i="33" s="1"/>
  <c r="S467" i="33"/>
  <c r="T467" i="33" s="1"/>
  <c r="S403" i="33"/>
  <c r="T403" i="33" s="1"/>
  <c r="S1263" i="33"/>
  <c r="T1263" i="33" s="1"/>
  <c r="S1231" i="33"/>
  <c r="T1231" i="33" s="1"/>
  <c r="S1067" i="33"/>
  <c r="T1067" i="33" s="1"/>
  <c r="S831" i="33"/>
  <c r="T831" i="33" s="1"/>
  <c r="S763" i="33"/>
  <c r="T763" i="33" s="1"/>
  <c r="S699" i="33"/>
  <c r="T699" i="33" s="1"/>
  <c r="S635" i="33"/>
  <c r="T635" i="33" s="1"/>
  <c r="S571" i="33"/>
  <c r="T571" i="33" s="1"/>
  <c r="S503" i="33"/>
  <c r="T503" i="33" s="1"/>
  <c r="S439" i="33"/>
  <c r="T439" i="33" s="1"/>
  <c r="S371" i="33"/>
  <c r="T371" i="33" s="1"/>
  <c r="S1029" i="33"/>
  <c r="T1029" i="33" s="1"/>
  <c r="S969" i="33"/>
  <c r="T969" i="33" s="1"/>
  <c r="S905" i="33"/>
  <c r="T905" i="33" s="1"/>
  <c r="S845" i="33"/>
  <c r="T845" i="33" s="1"/>
  <c r="S781" i="33"/>
  <c r="T781" i="33" s="1"/>
  <c r="S717" i="33"/>
  <c r="T717" i="33" s="1"/>
  <c r="S657" i="33"/>
  <c r="T657" i="33" s="1"/>
  <c r="S593" i="33"/>
  <c r="T593" i="33" s="1"/>
  <c r="S529" i="33"/>
  <c r="T529" i="33" s="1"/>
  <c r="S465" i="33"/>
  <c r="T465" i="33" s="1"/>
  <c r="S405" i="33"/>
  <c r="T405" i="33" s="1"/>
  <c r="S361" i="33"/>
  <c r="T361" i="33" s="1"/>
  <c r="S293" i="33"/>
  <c r="T293" i="33" s="1"/>
  <c r="S229" i="33"/>
  <c r="T229" i="33" s="1"/>
  <c r="S165" i="33"/>
  <c r="T165" i="33" s="1"/>
  <c r="S212" i="33"/>
  <c r="T212" i="33" s="1"/>
  <c r="S136" i="33"/>
  <c r="T136" i="33" s="1"/>
  <c r="S224" i="33"/>
  <c r="T224" i="33" s="1"/>
  <c r="S180" i="33"/>
  <c r="T180" i="33" s="1"/>
  <c r="S116" i="33"/>
  <c r="T116" i="33" s="1"/>
  <c r="S283" i="33"/>
  <c r="T283" i="33" s="1"/>
  <c r="S219" i="33"/>
  <c r="T219" i="33" s="1"/>
  <c r="S155" i="33"/>
  <c r="T155" i="33" s="1"/>
  <c r="S367" i="33"/>
  <c r="T367" i="33" s="1"/>
  <c r="S331" i="33"/>
  <c r="T331" i="33" s="1"/>
  <c r="S271" i="33"/>
  <c r="T271" i="33" s="1"/>
  <c r="S207" i="33"/>
  <c r="T207" i="33" s="1"/>
  <c r="S143" i="33"/>
  <c r="T143" i="33" s="1"/>
  <c r="S341" i="33"/>
  <c r="T341" i="33" s="1"/>
  <c r="S281" i="33"/>
  <c r="T281" i="33" s="1"/>
  <c r="S217" i="33"/>
  <c r="T217" i="33" s="1"/>
  <c r="S153" i="33"/>
  <c r="T153" i="33" s="1"/>
  <c r="S1453" i="33"/>
  <c r="T1453" i="33" s="1"/>
  <c r="S1404" i="33"/>
  <c r="T1404" i="33" s="1"/>
  <c r="S1116" i="33"/>
  <c r="T1116" i="33" s="1"/>
  <c r="S1507" i="33"/>
  <c r="T1507" i="33" s="1"/>
  <c r="S1233" i="33"/>
  <c r="T1233" i="33" s="1"/>
  <c r="S769" i="33"/>
  <c r="T769" i="33" s="1"/>
  <c r="S868" i="33"/>
  <c r="T868" i="33" s="1"/>
  <c r="S1104" i="33"/>
  <c r="T1104" i="33" s="1"/>
  <c r="S860" i="33"/>
  <c r="T860" i="33" s="1"/>
  <c r="S400" i="33"/>
  <c r="T400" i="33" s="1"/>
  <c r="S711" i="33"/>
  <c r="T711" i="33" s="1"/>
  <c r="S1163" i="33"/>
  <c r="T1163" i="33" s="1"/>
  <c r="S627" i="33"/>
  <c r="T627" i="33" s="1"/>
  <c r="S457" i="33"/>
  <c r="T457" i="33" s="1"/>
  <c r="S128" i="33"/>
  <c r="T128" i="33" s="1"/>
  <c r="S172" i="33"/>
  <c r="T172" i="33" s="1"/>
  <c r="S135" i="33"/>
  <c r="T135" i="33" s="1"/>
  <c r="S337" i="33"/>
  <c r="T337" i="33" s="1"/>
  <c r="S1641" i="33"/>
  <c r="T1641" i="33" s="1"/>
  <c r="S1321" i="33"/>
  <c r="T1321" i="33" s="1"/>
  <c r="S1400" i="33"/>
  <c r="T1400" i="33" s="1"/>
  <c r="S1272" i="33"/>
  <c r="T1272" i="33" s="1"/>
  <c r="S1695" i="33"/>
  <c r="T1695" i="33" s="1"/>
  <c r="S1567" i="33"/>
  <c r="T1567" i="33" s="1"/>
  <c r="S1503" i="33"/>
  <c r="T1503" i="33" s="1"/>
  <c r="S1407" i="33"/>
  <c r="T1407" i="33" s="1"/>
  <c r="S1343" i="33"/>
  <c r="T1343" i="33" s="1"/>
  <c r="S1311" i="33"/>
  <c r="T1311" i="33" s="1"/>
  <c r="S1279" i="33"/>
  <c r="T1279" i="33" s="1"/>
  <c r="S1229" i="33"/>
  <c r="T1229" i="33" s="1"/>
  <c r="S1197" i="33"/>
  <c r="T1197" i="33" s="1"/>
  <c r="S1165" i="33"/>
  <c r="T1165" i="33" s="1"/>
  <c r="S1133" i="33"/>
  <c r="T1133" i="33" s="1"/>
  <c r="S1101" i="33"/>
  <c r="T1101" i="33" s="1"/>
  <c r="S1065" i="33"/>
  <c r="T1065" i="33" s="1"/>
  <c r="S1025" i="33"/>
  <c r="T1025" i="33" s="1"/>
  <c r="S957" i="33"/>
  <c r="T957" i="33" s="1"/>
  <c r="S825" i="33"/>
  <c r="T825" i="33" s="1"/>
  <c r="S761" i="33"/>
  <c r="T761" i="33" s="1"/>
  <c r="S697" i="33"/>
  <c r="T697" i="33" s="1"/>
  <c r="S629" i="33"/>
  <c r="T629" i="33" s="1"/>
  <c r="S565" i="33"/>
  <c r="T565" i="33" s="1"/>
  <c r="S501" i="33"/>
  <c r="T501" i="33" s="1"/>
  <c r="S437" i="33"/>
  <c r="T437" i="33" s="1"/>
  <c r="S864" i="33"/>
  <c r="T864" i="33" s="1"/>
  <c r="S800" i="33"/>
  <c r="T800" i="33" s="1"/>
  <c r="S740" i="33"/>
  <c r="T740" i="33" s="1"/>
  <c r="S676" i="33"/>
  <c r="T676" i="33" s="1"/>
  <c r="S616" i="33"/>
  <c r="T616" i="33" s="1"/>
  <c r="S552" i="33"/>
  <c r="T552" i="33" s="1"/>
  <c r="S488" i="33"/>
  <c r="T488" i="33" s="1"/>
  <c r="S428" i="33"/>
  <c r="T428" i="33" s="1"/>
  <c r="S364" i="33"/>
  <c r="T364" i="33" s="1"/>
  <c r="S304" i="33"/>
  <c r="T304" i="33" s="1"/>
  <c r="S1100" i="33"/>
  <c r="T1100" i="33" s="1"/>
  <c r="S1068" i="33"/>
  <c r="T1068" i="33" s="1"/>
  <c r="S1036" i="33"/>
  <c r="T1036" i="33" s="1"/>
  <c r="S1004" i="33"/>
  <c r="T1004" i="33" s="1"/>
  <c r="S972" i="33"/>
  <c r="T972" i="33" s="1"/>
  <c r="S940" i="33"/>
  <c r="T940" i="33" s="1"/>
  <c r="S904" i="33"/>
  <c r="T904" i="33" s="1"/>
  <c r="S852" i="33"/>
  <c r="T852" i="33" s="1"/>
  <c r="S788" i="33"/>
  <c r="T788" i="33" s="1"/>
  <c r="S720" i="33"/>
  <c r="T720" i="33" s="1"/>
  <c r="S656" i="33"/>
  <c r="T656" i="33" s="1"/>
  <c r="S588" i="33"/>
  <c r="T588" i="33" s="1"/>
  <c r="S524" i="33"/>
  <c r="T524" i="33" s="1"/>
  <c r="S460" i="33"/>
  <c r="T460" i="33" s="1"/>
  <c r="S392" i="33"/>
  <c r="T392" i="33" s="1"/>
  <c r="S328" i="33"/>
  <c r="T328" i="33" s="1"/>
  <c r="S260" i="33"/>
  <c r="T260" i="33" s="1"/>
  <c r="T14" i="34"/>
  <c r="S14" i="34"/>
  <c r="F8" i="34"/>
  <c r="S1019" i="33"/>
  <c r="T1019" i="33"/>
  <c r="S955" i="33"/>
  <c r="T955" i="33"/>
  <c r="S891" i="33"/>
  <c r="T891" i="33"/>
  <c r="S827" i="33"/>
  <c r="T827" i="33"/>
  <c r="S767" i="33"/>
  <c r="T767" i="33"/>
  <c r="S703" i="33"/>
  <c r="T703" i="33"/>
  <c r="S639" i="33"/>
  <c r="T639" i="33"/>
  <c r="S575" i="33"/>
  <c r="T575" i="33"/>
  <c r="S515" i="33"/>
  <c r="T515" i="33"/>
  <c r="S451" i="33"/>
  <c r="T451" i="33"/>
  <c r="S387" i="33"/>
  <c r="T387" i="33"/>
  <c r="S1255" i="33"/>
  <c r="T1255" i="33"/>
  <c r="S1223" i="33"/>
  <c r="T1223" i="33"/>
  <c r="S1091" i="33"/>
  <c r="T1091" i="33"/>
  <c r="S1059" i="33"/>
  <c r="T1059" i="33"/>
  <c r="S879" i="33"/>
  <c r="T879" i="33"/>
  <c r="S815" i="33"/>
  <c r="T815" i="33"/>
  <c r="S751" i="33"/>
  <c r="T751" i="33"/>
  <c r="S683" i="33"/>
  <c r="T683" i="33"/>
  <c r="S619" i="33"/>
  <c r="T619" i="33"/>
  <c r="S555" i="33"/>
  <c r="T555" i="33"/>
  <c r="S487" i="33"/>
  <c r="T487" i="33"/>
  <c r="S423" i="33"/>
  <c r="T423" i="33"/>
  <c r="S1013" i="33"/>
  <c r="T1013" i="33"/>
  <c r="S953" i="33"/>
  <c r="T953" i="33"/>
  <c r="S889" i="33"/>
  <c r="T889" i="33"/>
  <c r="S829" i="33"/>
  <c r="T829" i="33"/>
  <c r="S765" i="33"/>
  <c r="T765" i="33"/>
  <c r="S701" i="33"/>
  <c r="T701" i="33"/>
  <c r="S641" i="33"/>
  <c r="T641" i="33"/>
  <c r="S577" i="33"/>
  <c r="T577" i="33"/>
  <c r="S513" i="33"/>
  <c r="T513" i="33"/>
  <c r="S449" i="33"/>
  <c r="T449" i="33"/>
  <c r="S397" i="33"/>
  <c r="T397" i="33"/>
  <c r="S345" i="33"/>
  <c r="T345" i="33"/>
  <c r="S277" i="33"/>
  <c r="T277" i="33"/>
  <c r="S213" i="33"/>
  <c r="T213" i="33"/>
  <c r="S149" i="33"/>
  <c r="T149" i="33"/>
  <c r="S184" i="33"/>
  <c r="T184" i="33"/>
  <c r="S120" i="33"/>
  <c r="T120" i="33"/>
  <c r="S248" i="33"/>
  <c r="T248" i="33"/>
  <c r="S216" i="33"/>
  <c r="T216" i="33"/>
  <c r="S164" i="33"/>
  <c r="T164" i="33"/>
  <c r="S347" i="33"/>
  <c r="T347" i="33"/>
  <c r="S267" i="33"/>
  <c r="T267" i="33"/>
  <c r="S203" i="33"/>
  <c r="T203" i="33"/>
  <c r="S139" i="33"/>
  <c r="T139" i="33"/>
  <c r="S359" i="33"/>
  <c r="T359" i="33"/>
  <c r="S319" i="33"/>
  <c r="T319" i="33"/>
  <c r="S255" i="33"/>
  <c r="T255" i="33"/>
  <c r="S191" i="33"/>
  <c r="T191" i="33"/>
  <c r="S131" i="33"/>
  <c r="T131" i="33"/>
  <c r="H8" i="33"/>
  <c r="S329" i="33"/>
  <c r="T329" i="33" s="1"/>
  <c r="S265" i="33"/>
  <c r="T265" i="33" s="1"/>
  <c r="S201" i="33"/>
  <c r="T201" i="33" s="1"/>
  <c r="S137" i="33"/>
  <c r="T137" i="33" s="1"/>
  <c r="S1741" i="33"/>
  <c r="T1741" i="33" s="1"/>
  <c r="S1421" i="33"/>
  <c r="T1421" i="33" s="1"/>
  <c r="S1372" i="33"/>
  <c r="T1372" i="33" s="1"/>
  <c r="S1763" i="33"/>
  <c r="T1763" i="33" s="1"/>
  <c r="S1475" i="33"/>
  <c r="T1475" i="33" s="1"/>
  <c r="S1265" i="33"/>
  <c r="T1265" i="33" s="1"/>
  <c r="S1033" i="33"/>
  <c r="T1033" i="33" s="1"/>
  <c r="S445" i="33"/>
  <c r="T445" i="33" s="1"/>
  <c r="S560" i="33"/>
  <c r="T560" i="33" s="1"/>
  <c r="S1008" i="33"/>
  <c r="T1008" i="33" s="1"/>
  <c r="S728" i="33"/>
  <c r="T728" i="33" s="1"/>
  <c r="S468" i="33"/>
  <c r="T468" i="33" s="1"/>
  <c r="S963" i="33"/>
  <c r="T963" i="33" s="1"/>
  <c r="S647" i="33"/>
  <c r="T647" i="33" s="1"/>
  <c r="S1227" i="33"/>
  <c r="T1227" i="33" s="1"/>
  <c r="S837" i="33"/>
  <c r="T837" i="33" s="1"/>
  <c r="S521" i="33"/>
  <c r="T521" i="33" s="1"/>
  <c r="S157" i="33"/>
  <c r="T157" i="33" s="1"/>
  <c r="S220" i="33"/>
  <c r="T220" i="33" s="1"/>
  <c r="S275" i="33"/>
  <c r="T275" i="33" s="1"/>
  <c r="S1577" i="33"/>
  <c r="T1577" i="33" s="1"/>
  <c r="S1385" i="33"/>
  <c r="T1385" i="33" s="1"/>
  <c r="S1336" i="33"/>
  <c r="T1336" i="33" s="1"/>
  <c r="S1240" i="33"/>
  <c r="T1240" i="33" s="1"/>
  <c r="S1176" i="33"/>
  <c r="T1176" i="33" s="1"/>
  <c r="S1112" i="33"/>
  <c r="T1112" i="33" s="1"/>
  <c r="S1663" i="33"/>
  <c r="T1663" i="33" s="1"/>
  <c r="S1599" i="33"/>
  <c r="T1599" i="33" s="1"/>
  <c r="S1535" i="33"/>
  <c r="T1535" i="33" s="1"/>
  <c r="S1471" i="33"/>
  <c r="T1471" i="33" s="1"/>
  <c r="S1439" i="33"/>
  <c r="T1439" i="33" s="1"/>
  <c r="S1375" i="33"/>
  <c r="T1375" i="33" s="1"/>
  <c r="S1261" i="33"/>
  <c r="T1261" i="33" s="1"/>
  <c r="S1733" i="33"/>
  <c r="T1733" i="33" s="1"/>
  <c r="S1669" i="33"/>
  <c r="T1669" i="33" s="1"/>
  <c r="S1605" i="33"/>
  <c r="T1605" i="33" s="1"/>
  <c r="S1541" i="33"/>
  <c r="T1541" i="33" s="1"/>
  <c r="S1477" i="33"/>
  <c r="T1477" i="33" s="1"/>
  <c r="S1413" i="33"/>
  <c r="T1413" i="33" s="1"/>
  <c r="S1349" i="33"/>
  <c r="T1349" i="33" s="1"/>
  <c r="S1780" i="33"/>
  <c r="T1780" i="33" s="1"/>
  <c r="S1748" i="33"/>
  <c r="T1748" i="33" s="1"/>
  <c r="S1716" i="33"/>
  <c r="T1716" i="33" s="1"/>
  <c r="T1684" i="33"/>
  <c r="S1684" i="33"/>
  <c r="S1428" i="33"/>
  <c r="T1428" i="33" s="1"/>
  <c r="S1396" i="33"/>
  <c r="T1396" i="33" s="1"/>
  <c r="S1364" i="33"/>
  <c r="T1364" i="33" s="1"/>
  <c r="S1332" i="33"/>
  <c r="T1332" i="33" s="1"/>
  <c r="S1300" i="33"/>
  <c r="T1300" i="33" s="1"/>
  <c r="S1268" i="33"/>
  <c r="T1268" i="33" s="1"/>
  <c r="S1236" i="33"/>
  <c r="T1236" i="33" s="1"/>
  <c r="S1204" i="33"/>
  <c r="T1204" i="33" s="1"/>
  <c r="S1172" i="33"/>
  <c r="T1172" i="33" s="1"/>
  <c r="S1140" i="33"/>
  <c r="T1140" i="33" s="1"/>
  <c r="S1108" i="33"/>
  <c r="T1108" i="33" s="1"/>
  <c r="S1691" i="33"/>
  <c r="T1691" i="33" s="1"/>
  <c r="S1659" i="33"/>
  <c r="T1659" i="33" s="1"/>
  <c r="S1627" i="33"/>
  <c r="T1627" i="33" s="1"/>
  <c r="S1595" i="33"/>
  <c r="T1595" i="33" s="1"/>
  <c r="S1563" i="33"/>
  <c r="T1563" i="33" s="1"/>
  <c r="S1531" i="33"/>
  <c r="T1531" i="33" s="1"/>
  <c r="S1499" i="33"/>
  <c r="T1499" i="33" s="1"/>
  <c r="S1467" i="33"/>
  <c r="T1467" i="33" s="1"/>
  <c r="S1435" i="33"/>
  <c r="T1435" i="33" s="1"/>
  <c r="S1403" i="33"/>
  <c r="T1403" i="33" s="1"/>
  <c r="S1371" i="33"/>
  <c r="T1371" i="33" s="1"/>
  <c r="S1339" i="33"/>
  <c r="T1339" i="33" s="1"/>
  <c r="S1307" i="33"/>
  <c r="T1307" i="33" s="1"/>
  <c r="S1289" i="33"/>
  <c r="T1289" i="33" s="1"/>
  <c r="S1257" i="33"/>
  <c r="T1257" i="33" s="1"/>
  <c r="S1225" i="33"/>
  <c r="T1225" i="33" s="1"/>
  <c r="S1193" i="33"/>
  <c r="T1193" i="33" s="1"/>
  <c r="S1161" i="33"/>
  <c r="T1161" i="33" s="1"/>
  <c r="S1129" i="33"/>
  <c r="T1129" i="33" s="1"/>
  <c r="S1097" i="33"/>
  <c r="T1097" i="33" s="1"/>
  <c r="S1061" i="33"/>
  <c r="T1061" i="33" s="1"/>
  <c r="S1017" i="33"/>
  <c r="T1017" i="33" s="1"/>
  <c r="S949" i="33"/>
  <c r="T949" i="33" s="1"/>
  <c r="S885" i="33"/>
  <c r="T885" i="33" s="1"/>
  <c r="S817" i="33"/>
  <c r="T817" i="33" s="1"/>
  <c r="S753" i="33"/>
  <c r="T753" i="33" s="1"/>
  <c r="S689" i="33"/>
  <c r="T689" i="33" s="1"/>
  <c r="S621" i="33"/>
  <c r="T621" i="33" s="1"/>
  <c r="S557" i="33"/>
  <c r="T557" i="33" s="1"/>
  <c r="S493" i="33"/>
  <c r="T493" i="33" s="1"/>
  <c r="S429" i="33"/>
  <c r="T429" i="33" s="1"/>
  <c r="S856" i="33"/>
  <c r="T856" i="33" s="1"/>
  <c r="S792" i="33"/>
  <c r="T792" i="33" s="1"/>
  <c r="S732" i="33"/>
  <c r="T732" i="33" s="1"/>
  <c r="S668" i="33"/>
  <c r="T668" i="33" s="1"/>
  <c r="S608" i="33"/>
  <c r="T608" i="33" s="1"/>
  <c r="S544" i="33"/>
  <c r="T544" i="33" s="1"/>
  <c r="S480" i="33"/>
  <c r="T480" i="33" s="1"/>
  <c r="S420" i="33"/>
  <c r="T420" i="33" s="1"/>
  <c r="S356" i="33"/>
  <c r="T356" i="33" s="1"/>
  <c r="S296" i="33"/>
  <c r="T296" i="33" s="1"/>
  <c r="S1096" i="33"/>
  <c r="T1096" i="33" s="1"/>
  <c r="S1064" i="33"/>
  <c r="T1064" i="33" s="1"/>
  <c r="S1032" i="33"/>
  <c r="T1032" i="33" s="1"/>
  <c r="S1000" i="33"/>
  <c r="T1000" i="33" s="1"/>
  <c r="S968" i="33"/>
  <c r="T968" i="33" s="1"/>
  <c r="S936" i="33"/>
  <c r="T936" i="33" s="1"/>
  <c r="S900" i="33"/>
  <c r="T900" i="33" s="1"/>
  <c r="S844" i="33"/>
  <c r="T844" i="33" s="1"/>
  <c r="S780" i="33"/>
  <c r="T780" i="33" s="1"/>
  <c r="S712" i="33"/>
  <c r="T712" i="33" s="1"/>
  <c r="S648" i="33"/>
  <c r="T648" i="33" s="1"/>
  <c r="S580" i="33"/>
  <c r="T580" i="33" s="1"/>
  <c r="S516" i="33"/>
  <c r="T516" i="33" s="1"/>
  <c r="S448" i="33"/>
  <c r="T448" i="33" s="1"/>
  <c r="S384" i="33"/>
  <c r="T384" i="33" s="1"/>
  <c r="S320" i="33"/>
  <c r="T320" i="33" s="1"/>
  <c r="S252" i="33"/>
  <c r="T252" i="33" s="1"/>
  <c r="S1011" i="33"/>
  <c r="T1011" i="33" s="1"/>
  <c r="S947" i="33"/>
  <c r="T947" i="33" s="1"/>
  <c r="S883" i="33"/>
  <c r="T883" i="33" s="1"/>
  <c r="S819" i="33"/>
  <c r="T819" i="33" s="1"/>
  <c r="S755" i="33"/>
  <c r="T755" i="33" s="1"/>
  <c r="S695" i="33"/>
  <c r="T695" i="33" s="1"/>
  <c r="S631" i="33"/>
  <c r="T631" i="33" s="1"/>
  <c r="S567" i="33"/>
  <c r="T567" i="33" s="1"/>
  <c r="S507" i="33"/>
  <c r="T507" i="33" s="1"/>
  <c r="S443" i="33"/>
  <c r="T443" i="33" s="1"/>
  <c r="S379" i="33"/>
  <c r="T379" i="33" s="1"/>
  <c r="T1251" i="33"/>
  <c r="S1251" i="33"/>
  <c r="S1219" i="33"/>
  <c r="T1219" i="33" s="1"/>
  <c r="S1187" i="33"/>
  <c r="T1187" i="33" s="1"/>
  <c r="S1155" i="33"/>
  <c r="T1155" i="33" s="1"/>
  <c r="S1123" i="33"/>
  <c r="T1123" i="33" s="1"/>
  <c r="S871" i="33"/>
  <c r="T871" i="33" s="1"/>
  <c r="S807" i="33"/>
  <c r="T807" i="33" s="1"/>
  <c r="S743" i="33"/>
  <c r="T743" i="33" s="1"/>
  <c r="S675" i="33"/>
  <c r="T675" i="33" s="1"/>
  <c r="S611" i="33"/>
  <c r="T611" i="33" s="1"/>
  <c r="S547" i="33"/>
  <c r="T547" i="33"/>
  <c r="S479" i="33"/>
  <c r="T479" i="33" s="1"/>
  <c r="S415" i="33"/>
  <c r="T415" i="33" s="1"/>
  <c r="S1005" i="33"/>
  <c r="T1005" i="33" s="1"/>
  <c r="S945" i="33"/>
  <c r="T945" i="33" s="1"/>
  <c r="S881" i="33"/>
  <c r="T881" i="33" s="1"/>
  <c r="S821" i="33"/>
  <c r="T821" i="33" s="1"/>
  <c r="S757" i="33"/>
  <c r="T757" i="33" s="1"/>
  <c r="S693" i="33"/>
  <c r="T693" i="33"/>
  <c r="S633" i="33"/>
  <c r="T633" i="33" s="1"/>
  <c r="S569" i="33"/>
  <c r="T569" i="33" s="1"/>
  <c r="S505" i="33"/>
  <c r="T505" i="33" s="1"/>
  <c r="S441" i="33"/>
  <c r="T441" i="33"/>
  <c r="S389" i="33"/>
  <c r="T389" i="33" s="1"/>
  <c r="S333" i="33"/>
  <c r="T333" i="33" s="1"/>
  <c r="S269" i="33"/>
  <c r="T269" i="33" s="1"/>
  <c r="S205" i="33"/>
  <c r="T205" i="33"/>
  <c r="S141" i="33"/>
  <c r="T141" i="33" s="1"/>
  <c r="S176" i="33"/>
  <c r="T176" i="33" s="1"/>
  <c r="S112" i="33"/>
  <c r="T112" i="33" s="1"/>
  <c r="S244" i="33"/>
  <c r="T244" i="33"/>
  <c r="S208" i="33"/>
  <c r="T208" i="33" s="1"/>
  <c r="S156" i="33"/>
  <c r="T156" i="33" s="1"/>
  <c r="S323" i="33"/>
  <c r="T323" i="33" s="1"/>
  <c r="S259" i="33"/>
  <c r="T259" i="33" s="1"/>
  <c r="S195" i="33"/>
  <c r="T195" i="33" s="1"/>
  <c r="S127" i="33"/>
  <c r="T127" i="33" s="1"/>
  <c r="S355" i="33"/>
  <c r="T355" i="33" s="1"/>
  <c r="S311" i="33"/>
  <c r="T311" i="33" s="1"/>
  <c r="S247" i="33"/>
  <c r="T247" i="33" s="1"/>
  <c r="S183" i="33"/>
  <c r="T183" i="33" s="1"/>
  <c r="S123" i="33"/>
  <c r="T123" i="33" s="1"/>
  <c r="G8" i="33"/>
  <c r="J8" i="33" s="1"/>
  <c r="H6" i="33"/>
  <c r="S393" i="33"/>
  <c r="T393" i="33" s="1"/>
  <c r="S321" i="33"/>
  <c r="T321" i="33" s="1"/>
  <c r="S257" i="33"/>
  <c r="T257" i="33" s="1"/>
  <c r="S193" i="33"/>
  <c r="T193" i="33" s="1"/>
  <c r="S129" i="33"/>
  <c r="T129" i="33" s="1"/>
  <c r="S1709" i="33"/>
  <c r="T1709" i="33" s="1"/>
  <c r="S1549" i="33"/>
  <c r="T1549" i="33" s="1"/>
  <c r="S1357" i="33"/>
  <c r="T1357" i="33"/>
  <c r="S1724" i="33"/>
  <c r="T1724" i="33" s="1"/>
  <c r="S1308" i="33"/>
  <c r="T1308" i="33" s="1"/>
  <c r="S1148" i="33"/>
  <c r="T1148" i="33" s="1"/>
  <c r="S1635" i="33"/>
  <c r="T1635" i="33"/>
  <c r="S1443" i="33"/>
  <c r="T1443" i="33" s="1"/>
  <c r="S1283" i="33"/>
  <c r="T1283" i="33" s="1"/>
  <c r="S1105" i="33"/>
  <c r="T1105" i="33" s="1"/>
  <c r="S833" i="33"/>
  <c r="T833" i="33"/>
  <c r="S509" i="33"/>
  <c r="T509" i="33" s="1"/>
  <c r="S684" i="33"/>
  <c r="T684" i="33" s="1"/>
  <c r="S372" i="33"/>
  <c r="T372" i="33" s="1"/>
  <c r="S976" i="33"/>
  <c r="T976" i="33" s="1"/>
  <c r="S664" i="33"/>
  <c r="T664" i="33" s="1"/>
  <c r="S17" i="34"/>
  <c r="S835" i="33"/>
  <c r="T835" i="33" s="1"/>
  <c r="S459" i="33"/>
  <c r="T459" i="33" s="1"/>
  <c r="S691" i="33"/>
  <c r="T691" i="33" s="1"/>
  <c r="S585" i="33"/>
  <c r="T585" i="33" s="1"/>
  <c r="S192" i="33"/>
  <c r="T192" i="33" s="1"/>
  <c r="S147" i="33"/>
  <c r="T147" i="33" s="1"/>
  <c r="S199" i="33"/>
  <c r="T199" i="33" s="1"/>
  <c r="S209" i="33"/>
  <c r="T209" i="33" s="1"/>
  <c r="S1705" i="33"/>
  <c r="T1705" i="33" s="1"/>
  <c r="S1481" i="33"/>
  <c r="T1481" i="33"/>
  <c r="S1752" i="33"/>
  <c r="T1752" i="33" s="1"/>
  <c r="S1368" i="33"/>
  <c r="T1368" i="33" s="1"/>
  <c r="S1304" i="33"/>
  <c r="T1304" i="33" s="1"/>
  <c r="S1208" i="33"/>
  <c r="T1208" i="33" s="1"/>
  <c r="S1144" i="33"/>
  <c r="T1144" i="33" s="1"/>
  <c r="S1631" i="33"/>
  <c r="T1631" i="33" s="1"/>
  <c r="S1765" i="33"/>
  <c r="T1765" i="33" s="1"/>
  <c r="S1701" i="33"/>
  <c r="T1701" i="33"/>
  <c r="S1637" i="33"/>
  <c r="T1637" i="33" s="1"/>
  <c r="S1573" i="33"/>
  <c r="T1573" i="33" s="1"/>
  <c r="S1509" i="33"/>
  <c r="T1509" i="33" s="1"/>
  <c r="S1445" i="33"/>
  <c r="T1445" i="33"/>
  <c r="S1381" i="33"/>
  <c r="T1381" i="33" s="1"/>
  <c r="S1317" i="33"/>
  <c r="T1317" i="33" s="1"/>
  <c r="S1697" i="33"/>
  <c r="T1697" i="33" s="1"/>
  <c r="S1665" i="33"/>
  <c r="T1665" i="33"/>
  <c r="S1633" i="33"/>
  <c r="T1633" i="33" s="1"/>
  <c r="S1601" i="33"/>
  <c r="T1601" i="33" s="1"/>
  <c r="S1569" i="33"/>
  <c r="T1569" i="33" s="1"/>
  <c r="S1537" i="33"/>
  <c r="T1537" i="33" s="1"/>
  <c r="S1505" i="33"/>
  <c r="T1505" i="33" s="1"/>
  <c r="S1473" i="33"/>
  <c r="T1473" i="33" s="1"/>
  <c r="S1441" i="33"/>
  <c r="T1441" i="33" s="1"/>
  <c r="S1409" i="33"/>
  <c r="T1409" i="33" s="1"/>
  <c r="S1377" i="33"/>
  <c r="T1377" i="33" s="1"/>
  <c r="S1345" i="33"/>
  <c r="T1345" i="33" s="1"/>
  <c r="S1313" i="33"/>
  <c r="T1313" i="33" s="1"/>
  <c r="S1776" i="33"/>
  <c r="T1776" i="33" s="1"/>
  <c r="S1744" i="33"/>
  <c r="T1744" i="33" s="1"/>
  <c r="S1392" i="33"/>
  <c r="T1392" i="33" s="1"/>
  <c r="S1360" i="33"/>
  <c r="T1360" i="33" s="1"/>
  <c r="S1328" i="33"/>
  <c r="T1328" i="33"/>
  <c r="S1296" i="33"/>
  <c r="T1296" i="33" s="1"/>
  <c r="S1264" i="33"/>
  <c r="T1264" i="33" s="1"/>
  <c r="S1232" i="33"/>
  <c r="T1232" i="33" s="1"/>
  <c r="S1200" i="33"/>
  <c r="T1200" i="33" s="1"/>
  <c r="S1168" i="33"/>
  <c r="T1168" i="33" s="1"/>
  <c r="S1136" i="33"/>
  <c r="T1136" i="33" s="1"/>
  <c r="S1687" i="33"/>
  <c r="T1687" i="33" s="1"/>
  <c r="S1655" i="33"/>
  <c r="T1655" i="33"/>
  <c r="S1623" i="33"/>
  <c r="T1623" i="33" s="1"/>
  <c r="S1591" i="33"/>
  <c r="T1591" i="33" s="1"/>
  <c r="S1559" i="33"/>
  <c r="T1559" i="33" s="1"/>
  <c r="S1527" i="33"/>
  <c r="T1527" i="33"/>
  <c r="S1495" i="33"/>
  <c r="T1495" i="33" s="1"/>
  <c r="S1463" i="33"/>
  <c r="T1463" i="33" s="1"/>
  <c r="S1431" i="33"/>
  <c r="T1431" i="33" s="1"/>
  <c r="S1399" i="33"/>
  <c r="T1399" i="33"/>
  <c r="S1367" i="33"/>
  <c r="T1367" i="33" s="1"/>
  <c r="S1335" i="33"/>
  <c r="T1335" i="33" s="1"/>
  <c r="S1303" i="33"/>
  <c r="T1303" i="33" s="1"/>
  <c r="S1285" i="33"/>
  <c r="T1285" i="33" s="1"/>
  <c r="S1253" i="33"/>
  <c r="T1253" i="33" s="1"/>
  <c r="S1221" i="33"/>
  <c r="T1221" i="33" s="1"/>
  <c r="S1189" i="33"/>
  <c r="T1189" i="33" s="1"/>
  <c r="S1157" i="33"/>
  <c r="T1157" i="33" s="1"/>
  <c r="S1125" i="33"/>
  <c r="T1125" i="33" s="1"/>
  <c r="S1089" i="33"/>
  <c r="T1089" i="33" s="1"/>
  <c r="S1057" i="33"/>
  <c r="T1057" i="33" s="1"/>
  <c r="S1009" i="33"/>
  <c r="T1009" i="33" s="1"/>
  <c r="S941" i="33"/>
  <c r="T941" i="33" s="1"/>
  <c r="S873" i="33"/>
  <c r="T873" i="33" s="1"/>
  <c r="S809" i="33"/>
  <c r="T809" i="33" s="1"/>
  <c r="S745" i="33"/>
  <c r="T745" i="33"/>
  <c r="S681" i="33"/>
  <c r="T681" i="33" s="1"/>
  <c r="S613" i="33"/>
  <c r="T613" i="33" s="1"/>
  <c r="S549" i="33"/>
  <c r="T549" i="33" s="1"/>
  <c r="S485" i="33"/>
  <c r="T485" i="33" s="1"/>
  <c r="S421" i="33"/>
  <c r="T421" i="33" s="1"/>
  <c r="S848" i="33"/>
  <c r="T848" i="33" s="1"/>
  <c r="S784" i="33"/>
  <c r="T784" i="33" s="1"/>
  <c r="S724" i="33"/>
  <c r="T724" i="33"/>
  <c r="S660" i="33"/>
  <c r="T660" i="33" s="1"/>
  <c r="S600" i="33"/>
  <c r="T600" i="33" s="1"/>
  <c r="S536" i="33"/>
  <c r="T536" i="33" s="1"/>
  <c r="S472" i="33"/>
  <c r="T472" i="33"/>
  <c r="S412" i="33"/>
  <c r="T412" i="33" s="1"/>
  <c r="S348" i="33"/>
  <c r="T348" i="33" s="1"/>
  <c r="S288" i="33"/>
  <c r="T288" i="33" s="1"/>
  <c r="S1092" i="33"/>
  <c r="T1092" i="33" s="1"/>
  <c r="S1060" i="33"/>
  <c r="T1060" i="33"/>
  <c r="S1028" i="33"/>
  <c r="T1028" i="33" s="1"/>
  <c r="S996" i="33"/>
  <c r="T996" i="33" s="1"/>
  <c r="S964" i="33"/>
  <c r="T964" i="33" s="1"/>
  <c r="S932" i="33"/>
  <c r="T932" i="33" s="1"/>
  <c r="S896" i="33"/>
  <c r="T896" i="33" s="1"/>
  <c r="S836" i="33"/>
  <c r="T836" i="33" s="1"/>
  <c r="S772" i="33"/>
  <c r="T772" i="33" s="1"/>
  <c r="S704" i="33"/>
  <c r="T704" i="33" s="1"/>
  <c r="S640" i="33"/>
  <c r="T640" i="33" s="1"/>
  <c r="S572" i="33"/>
  <c r="T572" i="33" s="1"/>
  <c r="S508" i="33"/>
  <c r="T508" i="33"/>
  <c r="S440" i="33"/>
  <c r="T440" i="33" s="1"/>
  <c r="S376" i="33"/>
  <c r="T376" i="33" s="1"/>
  <c r="S312" i="33"/>
  <c r="T312" i="33" s="1"/>
  <c r="S1003" i="33"/>
  <c r="T1003" i="33" s="1"/>
  <c r="S939" i="33"/>
  <c r="T939" i="33"/>
  <c r="S875" i="33"/>
  <c r="T875" i="33" s="1"/>
  <c r="S811" i="33"/>
  <c r="T811" i="33" s="1"/>
  <c r="S747" i="33"/>
  <c r="T747" i="33" s="1"/>
  <c r="S687" i="33"/>
  <c r="T687" i="33" s="1"/>
  <c r="S623" i="33"/>
  <c r="T623" i="33" s="1"/>
  <c r="S559" i="33"/>
  <c r="T559" i="33" s="1"/>
  <c r="S499" i="33"/>
  <c r="T499" i="33" s="1"/>
  <c r="S435" i="33"/>
  <c r="T435" i="33" s="1"/>
  <c r="S375" i="33"/>
  <c r="T375" i="33" s="1"/>
  <c r="S1247" i="33"/>
  <c r="T1247" i="33" s="1"/>
  <c r="S1215" i="33"/>
  <c r="T1215" i="33"/>
  <c r="S1083" i="33"/>
  <c r="T1083" i="33" s="1"/>
  <c r="S1051" i="33"/>
  <c r="T1051" i="33" s="1"/>
  <c r="S863" i="33"/>
  <c r="T863" i="33" s="1"/>
  <c r="S799" i="33"/>
  <c r="T799" i="33" s="1"/>
  <c r="S735" i="33"/>
  <c r="T735" i="33"/>
  <c r="S667" i="33"/>
  <c r="T667" i="33" s="1"/>
  <c r="S603" i="33"/>
  <c r="T603" i="33" s="1"/>
  <c r="S539" i="33"/>
  <c r="T539" i="33" s="1"/>
  <c r="S471" i="33"/>
  <c r="T471" i="33" s="1"/>
  <c r="S407" i="33"/>
  <c r="T407" i="33" s="1"/>
  <c r="S997" i="33"/>
  <c r="T997" i="33" s="1"/>
  <c r="S937" i="33"/>
  <c r="T937" i="33" s="1"/>
  <c r="S877" i="33"/>
  <c r="T877" i="33" s="1"/>
  <c r="S813" i="33"/>
  <c r="T813" i="33" s="1"/>
  <c r="S749" i="33"/>
  <c r="T749" i="33" s="1"/>
  <c r="S685" i="33"/>
  <c r="T685" i="33"/>
  <c r="S625" i="33"/>
  <c r="T625" i="33" s="1"/>
  <c r="S561" i="33"/>
  <c r="T561" i="33" s="1"/>
  <c r="S497" i="33"/>
  <c r="T497" i="33" s="1"/>
  <c r="S433" i="33"/>
  <c r="T433" i="33" s="1"/>
  <c r="S385" i="33"/>
  <c r="T385" i="33"/>
  <c r="S325" i="33"/>
  <c r="T325" i="33" s="1"/>
  <c r="S261" i="33"/>
  <c r="T261" i="33" s="1"/>
  <c r="S197" i="33"/>
  <c r="T197" i="33" s="1"/>
  <c r="S133" i="33"/>
  <c r="T133" i="33" s="1"/>
  <c r="S168" i="33"/>
  <c r="T168" i="33" s="1"/>
  <c r="S240" i="33"/>
  <c r="T240" i="33" s="1"/>
  <c r="S204" i="33"/>
  <c r="T204" i="33" s="1"/>
  <c r="S148" i="33"/>
  <c r="T148" i="33" s="1"/>
  <c r="S315" i="33"/>
  <c r="T315" i="33" s="1"/>
  <c r="S251" i="33"/>
  <c r="T251" i="33" s="1"/>
  <c r="S187" i="33"/>
  <c r="T187" i="33"/>
  <c r="S119" i="33"/>
  <c r="T119" i="33" s="1"/>
  <c r="S351" i="33"/>
  <c r="T351" i="33" s="1"/>
  <c r="S303" i="33"/>
  <c r="T303" i="33" s="1"/>
  <c r="S239" i="33"/>
  <c r="T239" i="33" s="1"/>
  <c r="S175" i="33"/>
  <c r="T175" i="33"/>
  <c r="S115" i="33"/>
  <c r="T115" i="33" s="1"/>
  <c r="G6" i="33"/>
  <c r="J6" i="33" s="1"/>
  <c r="S373" i="33"/>
  <c r="T373" i="33"/>
  <c r="S313" i="33"/>
  <c r="T313" i="33" s="1"/>
  <c r="S249" i="33"/>
  <c r="T249" i="33"/>
  <c r="S185" i="33"/>
  <c r="T185" i="33"/>
  <c r="S121" i="33"/>
  <c r="T121" i="33"/>
  <c r="S1773" i="33"/>
  <c r="T1773" i="33" s="1"/>
  <c r="S1613" i="33"/>
  <c r="T1613" i="33"/>
  <c r="S1485" i="33"/>
  <c r="T1485" i="33"/>
  <c r="S1293" i="33"/>
  <c r="T1293" i="33"/>
  <c r="S1340" i="33"/>
  <c r="T1340" i="33" s="1"/>
  <c r="S1212" i="33"/>
  <c r="T1212" i="33"/>
  <c r="S1699" i="33"/>
  <c r="T1699" i="33"/>
  <c r="S1539" i="33"/>
  <c r="T1539" i="33"/>
  <c r="S1379" i="33"/>
  <c r="T1379" i="33" s="1"/>
  <c r="S1201" i="33"/>
  <c r="T1201" i="33"/>
  <c r="S1069" i="33"/>
  <c r="T1069" i="33"/>
  <c r="S705" i="33"/>
  <c r="T705" i="33"/>
  <c r="S808" i="33"/>
  <c r="T808" i="33" s="1"/>
  <c r="S496" i="33"/>
  <c r="T496" i="33"/>
  <c r="S1072" i="33"/>
  <c r="T1072" i="33"/>
  <c r="S908" i="33"/>
  <c r="T908" i="33"/>
  <c r="S596" i="33"/>
  <c r="T596" i="33" s="1"/>
  <c r="S336" i="33"/>
  <c r="T336" i="33"/>
  <c r="S1027" i="33"/>
  <c r="T1027" i="33"/>
  <c r="S583" i="33"/>
  <c r="T583" i="33"/>
  <c r="S1131" i="33"/>
  <c r="T1131" i="33" s="1"/>
  <c r="S823" i="33"/>
  <c r="T823" i="33"/>
  <c r="S773" i="33"/>
  <c r="T773" i="33"/>
  <c r="S353" i="33"/>
  <c r="T353" i="33"/>
  <c r="S211" i="33"/>
  <c r="T211" i="33" s="1"/>
  <c r="S327" i="33"/>
  <c r="T327" i="33"/>
  <c r="S273" i="33"/>
  <c r="T273" i="33"/>
  <c r="S1673" i="33"/>
  <c r="T1673" i="33"/>
  <c r="S1449" i="33"/>
  <c r="T1449" i="33" s="1"/>
  <c r="S1720" i="33"/>
  <c r="T1720" i="33"/>
  <c r="S1661" i="33"/>
  <c r="T1661" i="33"/>
  <c r="S1501" i="33"/>
  <c r="T1501" i="33"/>
  <c r="S1373" i="33"/>
  <c r="T1373" i="33" s="1"/>
  <c r="S1309" i="33"/>
  <c r="T1309" i="33"/>
  <c r="S1708" i="33"/>
  <c r="T1708" i="33" s="1"/>
  <c r="S1676" i="33"/>
  <c r="T1676" i="33"/>
  <c r="T1420" i="33"/>
  <c r="S1420" i="33"/>
  <c r="S1388" i="33"/>
  <c r="T1388" i="33"/>
  <c r="S1356" i="33"/>
  <c r="T1356" i="33"/>
  <c r="S1324" i="33"/>
  <c r="T1324" i="33"/>
  <c r="S1292" i="33"/>
  <c r="T1292" i="33" s="1"/>
  <c r="S1260" i="33"/>
  <c r="T1260" i="33"/>
  <c r="S1228" i="33"/>
  <c r="T1228" i="33"/>
  <c r="S1196" i="33"/>
  <c r="T1196" i="33"/>
  <c r="S1164" i="33"/>
  <c r="T1164" i="33" s="1"/>
  <c r="S1132" i="33"/>
  <c r="T1132" i="33"/>
  <c r="S1779" i="33"/>
  <c r="T1779" i="33" s="1"/>
  <c r="S1747" i="33"/>
  <c r="T1747" i="33" s="1"/>
  <c r="S1715" i="33"/>
  <c r="T1715" i="33" s="1"/>
  <c r="S1683" i="33"/>
  <c r="T1683" i="33"/>
  <c r="S1651" i="33"/>
  <c r="T1651" i="33"/>
  <c r="S1619" i="33"/>
  <c r="T1619" i="33"/>
  <c r="S1587" i="33"/>
  <c r="T1587" i="33" s="1"/>
  <c r="S1555" i="33"/>
  <c r="T1555" i="33"/>
  <c r="S1523" i="33"/>
  <c r="T1523" i="33"/>
  <c r="S1491" i="33"/>
  <c r="T1491" i="33"/>
  <c r="S1459" i="33"/>
  <c r="T1459" i="33" s="1"/>
  <c r="S1427" i="33"/>
  <c r="T1427" i="33"/>
  <c r="S1395" i="33"/>
  <c r="T1395" i="33"/>
  <c r="S1363" i="33"/>
  <c r="T1363" i="33"/>
  <c r="S1331" i="33"/>
  <c r="T1331" i="33" s="1"/>
  <c r="S1299" i="33"/>
  <c r="T1299" i="33"/>
  <c r="S1281" i="33"/>
  <c r="T1281" i="33"/>
  <c r="S1249" i="33"/>
  <c r="T1249" i="33"/>
  <c r="S1217" i="33"/>
  <c r="T1217" i="33" s="1"/>
  <c r="S1185" i="33"/>
  <c r="T1185" i="33"/>
  <c r="S1153" i="33"/>
  <c r="T1153" i="33"/>
  <c r="S1121" i="33"/>
  <c r="T1121" i="33"/>
  <c r="T1085" i="33"/>
  <c r="S1085" i="33"/>
  <c r="S1053" i="33"/>
  <c r="T1053" i="33"/>
  <c r="S1001" i="33"/>
  <c r="T1001" i="33"/>
  <c r="S933" i="33"/>
  <c r="T933" i="33"/>
  <c r="S865" i="33"/>
  <c r="T865" i="33" s="1"/>
  <c r="S801" i="33"/>
  <c r="T801" i="33"/>
  <c r="S737" i="33"/>
  <c r="T737" i="33"/>
  <c r="S673" i="33"/>
  <c r="T673" i="33"/>
  <c r="S605" i="33"/>
  <c r="T605" i="33" s="1"/>
  <c r="S541" i="33"/>
  <c r="T541" i="33"/>
  <c r="S477" i="33"/>
  <c r="T477" i="33"/>
  <c r="S413" i="33"/>
  <c r="T413" i="33"/>
  <c r="S840" i="33"/>
  <c r="T840" i="33" s="1"/>
  <c r="S776" i="33"/>
  <c r="T776" i="33"/>
  <c r="S716" i="33"/>
  <c r="T716" i="33"/>
  <c r="S652" i="33"/>
  <c r="T652" i="33"/>
  <c r="S592" i="33"/>
  <c r="T592" i="33" s="1"/>
  <c r="S528" i="33"/>
  <c r="T528" i="33"/>
  <c r="S464" i="33"/>
  <c r="T464" i="33"/>
  <c r="S404" i="33"/>
  <c r="T404" i="33"/>
  <c r="S340" i="33"/>
  <c r="T340" i="33" s="1"/>
  <c r="S280" i="33"/>
  <c r="T280" i="33"/>
  <c r="S1088" i="33"/>
  <c r="T1088" i="33"/>
  <c r="S1056" i="33"/>
  <c r="T1056" i="33"/>
  <c r="S1024" i="33"/>
  <c r="T1024" i="33" s="1"/>
  <c r="S992" i="33"/>
  <c r="T992" i="33"/>
  <c r="S960" i="33"/>
  <c r="T960" i="33"/>
  <c r="S924" i="33"/>
  <c r="T924" i="33"/>
  <c r="S892" i="33"/>
  <c r="T892" i="33" s="1"/>
  <c r="S828" i="33"/>
  <c r="T828" i="33"/>
  <c r="S764" i="33"/>
  <c r="T764" i="33"/>
  <c r="S696" i="33"/>
  <c r="T696" i="33"/>
  <c r="S628" i="33"/>
  <c r="T628" i="33" s="1"/>
  <c r="S564" i="33"/>
  <c r="T564" i="33"/>
  <c r="S500" i="33"/>
  <c r="T500" i="33"/>
  <c r="S432" i="33"/>
  <c r="T432" i="33"/>
  <c r="S368" i="33"/>
  <c r="T368" i="33" s="1"/>
  <c r="S300" i="33"/>
  <c r="T300" i="33"/>
  <c r="S995" i="33"/>
  <c r="T995" i="33" s="1"/>
  <c r="S931" i="33"/>
  <c r="T931" i="33"/>
  <c r="S867" i="33"/>
  <c r="T867" i="33" s="1"/>
  <c r="S803" i="33"/>
  <c r="T803" i="33"/>
  <c r="S739" i="33"/>
  <c r="T739" i="33"/>
  <c r="S679" i="33"/>
  <c r="T679" i="33"/>
  <c r="S615" i="33"/>
  <c r="T615" i="33" s="1"/>
  <c r="S551" i="33"/>
  <c r="T551" i="33"/>
  <c r="S491" i="33"/>
  <c r="T491" i="33"/>
  <c r="S427" i="33"/>
  <c r="T427" i="33"/>
  <c r="S1275" i="33"/>
  <c r="T1275" i="33" s="1"/>
  <c r="S1243" i="33"/>
  <c r="T1243" i="33"/>
  <c r="S1211" i="33"/>
  <c r="T1211" i="33"/>
  <c r="S1179" i="33"/>
  <c r="T1179" i="33"/>
  <c r="S1147" i="33"/>
  <c r="T1147" i="33" s="1"/>
  <c r="S1115" i="33"/>
  <c r="T1115" i="33"/>
  <c r="S1043" i="33"/>
  <c r="T1043" i="33"/>
  <c r="S855" i="33"/>
  <c r="T855" i="33"/>
  <c r="S791" i="33"/>
  <c r="T791" i="33" s="1"/>
  <c r="S723" i="33"/>
  <c r="T723" i="33"/>
  <c r="S659" i="33"/>
  <c r="T659" i="33"/>
  <c r="S595" i="33"/>
  <c r="T595" i="33"/>
  <c r="S527" i="33"/>
  <c r="T527" i="33" s="1"/>
  <c r="S463" i="33"/>
  <c r="T463" i="33"/>
  <c r="S399" i="33"/>
  <c r="T399" i="33"/>
  <c r="S993" i="33"/>
  <c r="T993" i="33"/>
  <c r="T929" i="33"/>
  <c r="S929" i="33"/>
  <c r="S869" i="33"/>
  <c r="T869" i="33"/>
  <c r="S805" i="33"/>
  <c r="T805" i="33"/>
  <c r="S741" i="33"/>
  <c r="T741" i="33"/>
  <c r="S677" i="33"/>
  <c r="T677" i="33" s="1"/>
  <c r="S617" i="33"/>
  <c r="T617" i="33"/>
  <c r="S553" i="33"/>
  <c r="T553" i="33"/>
  <c r="S489" i="33"/>
  <c r="T489" i="33"/>
  <c r="S425" i="33"/>
  <c r="T425" i="33" s="1"/>
  <c r="S381" i="33"/>
  <c r="T381" i="33"/>
  <c r="S317" i="33"/>
  <c r="T317" i="33"/>
  <c r="S253" i="33"/>
  <c r="T253" i="33"/>
  <c r="S189" i="33"/>
  <c r="T189" i="33" s="1"/>
  <c r="S125" i="33"/>
  <c r="T125" i="33"/>
  <c r="G7" i="33"/>
  <c r="J7" i="33" s="1"/>
  <c r="S160" i="33"/>
  <c r="T160" i="33" s="1"/>
  <c r="S236" i="33"/>
  <c r="T236" i="33" s="1"/>
  <c r="S200" i="33"/>
  <c r="T200" i="33"/>
  <c r="S140" i="33"/>
  <c r="T140" i="33"/>
  <c r="S307" i="33"/>
  <c r="T307" i="33" s="1"/>
  <c r="S243" i="33"/>
  <c r="T243" i="33" s="1"/>
  <c r="S179" i="33"/>
  <c r="T179" i="33"/>
  <c r="S111" i="33"/>
  <c r="T111" i="33"/>
  <c r="S343" i="33"/>
  <c r="T343" i="33" s="1"/>
  <c r="S295" i="33"/>
  <c r="T295" i="33" s="1"/>
  <c r="S231" i="33"/>
  <c r="T231" i="33"/>
  <c r="S167" i="33"/>
  <c r="T167" i="33"/>
  <c r="S365" i="33"/>
  <c r="T365" i="33" s="1"/>
  <c r="S305" i="33"/>
  <c r="T305" i="33" s="1"/>
  <c r="S241" i="33"/>
  <c r="T241" i="33"/>
  <c r="S177" i="33"/>
  <c r="T177" i="33"/>
  <c r="S113" i="33"/>
  <c r="T113" i="33" s="1"/>
  <c r="S1677" i="33"/>
  <c r="T1677" i="33" s="1"/>
  <c r="S1581" i="33"/>
  <c r="T1581" i="33"/>
  <c r="S1389" i="33"/>
  <c r="T1389" i="33"/>
  <c r="S1756" i="33"/>
  <c r="T1756" i="33" s="1"/>
  <c r="T1436" i="33"/>
  <c r="S1436" i="33"/>
  <c r="S1244" i="33"/>
  <c r="T1244" i="33"/>
  <c r="S1603" i="33"/>
  <c r="T1603" i="33"/>
  <c r="S1411" i="33"/>
  <c r="T1411" i="33" s="1"/>
  <c r="S1315" i="33"/>
  <c r="T1315" i="33" s="1"/>
  <c r="S1169" i="33"/>
  <c r="T1169" i="33"/>
  <c r="S965" i="33"/>
  <c r="T965" i="33"/>
  <c r="S637" i="33"/>
  <c r="T637" i="33" s="1"/>
  <c r="S744" i="33"/>
  <c r="T744" i="33" s="1"/>
  <c r="S436" i="33"/>
  <c r="T436" i="33"/>
  <c r="S1040" i="33"/>
  <c r="T1040" i="33"/>
  <c r="S796" i="33"/>
  <c r="T796" i="33" s="1"/>
  <c r="S532" i="33"/>
  <c r="T532" i="33" s="1"/>
  <c r="S268" i="33"/>
  <c r="T268" i="33"/>
  <c r="S899" i="33"/>
  <c r="T899" i="33"/>
  <c r="S523" i="33"/>
  <c r="T523" i="33" s="1"/>
  <c r="S1195" i="33"/>
  <c r="T1195" i="33" s="1"/>
  <c r="S495" i="33"/>
  <c r="T495" i="33"/>
  <c r="S1021" i="33"/>
  <c r="T1021" i="33" s="1"/>
  <c r="S709" i="33"/>
  <c r="T709" i="33" s="1"/>
  <c r="S221" i="33"/>
  <c r="T221" i="33" s="1"/>
  <c r="S263" i="33"/>
  <c r="T263" i="33"/>
  <c r="S145" i="33"/>
  <c r="T145" i="33"/>
  <c r="S1545" i="33"/>
  <c r="T1545" i="33" s="1"/>
  <c r="S1353" i="33"/>
  <c r="T1353" i="33" s="1"/>
  <c r="S1725" i="33"/>
  <c r="T1725" i="33"/>
  <c r="S1597" i="33"/>
  <c r="T1597" i="33"/>
  <c r="S1469" i="33"/>
  <c r="T1469" i="33" s="1"/>
  <c r="S1341" i="33"/>
  <c r="T1341" i="33" s="1"/>
  <c r="S1721" i="33"/>
  <c r="T1721" i="33"/>
  <c r="S1625" i="33"/>
  <c r="T1625" i="33"/>
  <c r="S1529" i="33"/>
  <c r="T1529" i="33" s="1"/>
  <c r="S1433" i="33"/>
  <c r="T1433" i="33" s="1"/>
  <c r="S1337" i="33"/>
  <c r="T1337" i="33"/>
  <c r="S1736" i="33"/>
  <c r="T1736" i="33"/>
  <c r="S1352" i="33"/>
  <c r="T1352" i="33" s="1"/>
  <c r="S1320" i="33"/>
  <c r="T1320" i="33" s="1"/>
  <c r="S1288" i="33"/>
  <c r="T1288" i="33"/>
  <c r="S1256" i="33"/>
  <c r="T1256" i="33"/>
  <c r="S1224" i="33"/>
  <c r="T1224" i="33" s="1"/>
  <c r="S1192" i="33"/>
  <c r="T1192" i="33" s="1"/>
  <c r="S1160" i="33"/>
  <c r="T1160" i="33"/>
  <c r="S1128" i="33"/>
  <c r="T1128" i="33"/>
  <c r="S1711" i="33"/>
  <c r="T1711" i="33" s="1"/>
  <c r="S1679" i="33"/>
  <c r="T1679" i="33" s="1"/>
  <c r="S1647" i="33"/>
  <c r="T1647" i="33"/>
  <c r="S1615" i="33"/>
  <c r="T1615" i="33"/>
  <c r="S1583" i="33"/>
  <c r="T1583" i="33" s="1"/>
  <c r="S1551" i="33"/>
  <c r="T1551" i="33" s="1"/>
  <c r="S1519" i="33"/>
  <c r="T1519" i="33"/>
  <c r="S1487" i="33"/>
  <c r="T1487" i="33"/>
  <c r="S1455" i="33"/>
  <c r="T1455" i="33" s="1"/>
  <c r="S1423" i="33"/>
  <c r="T1423" i="33" s="1"/>
  <c r="S1391" i="33"/>
  <c r="T1391" i="33"/>
  <c r="S1359" i="33"/>
  <c r="T1359" i="33"/>
  <c r="S1327" i="33"/>
  <c r="T1327" i="33" s="1"/>
  <c r="S1295" i="33"/>
  <c r="T1295" i="33" s="1"/>
  <c r="S1277" i="33"/>
  <c r="T1277" i="33"/>
  <c r="S1245" i="33"/>
  <c r="T1245" i="33"/>
  <c r="S1213" i="33"/>
  <c r="T1213" i="33" s="1"/>
  <c r="S1181" i="33"/>
  <c r="T1181" i="33" s="1"/>
  <c r="S1149" i="33"/>
  <c r="T1149" i="33"/>
  <c r="S1117" i="33"/>
  <c r="T1117" i="33"/>
  <c r="T1081" i="33"/>
  <c r="S1081" i="33"/>
  <c r="S1049" i="33"/>
  <c r="T1049" i="33" s="1"/>
  <c r="S989" i="33"/>
  <c r="T989" i="33"/>
  <c r="S925" i="33"/>
  <c r="T925" i="33"/>
  <c r="S857" i="33"/>
  <c r="T857" i="33" s="1"/>
  <c r="S793" i="33"/>
  <c r="T793" i="33" s="1"/>
  <c r="S729" i="33"/>
  <c r="T729" i="33"/>
  <c r="S661" i="33"/>
  <c r="T661" i="33"/>
  <c r="S597" i="33"/>
  <c r="T597" i="33" s="1"/>
  <c r="S533" i="33"/>
  <c r="T533" i="33" s="1"/>
  <c r="S469" i="33"/>
  <c r="T469" i="33"/>
  <c r="S928" i="33"/>
  <c r="T928" i="33"/>
  <c r="S832" i="33"/>
  <c r="T832" i="33" s="1"/>
  <c r="S768" i="33"/>
  <c r="T768" i="33" s="1"/>
  <c r="S708" i="33"/>
  <c r="T708" i="33"/>
  <c r="S644" i="33"/>
  <c r="T644" i="33"/>
  <c r="S584" i="33"/>
  <c r="T584" i="33" s="1"/>
  <c r="S520" i="33"/>
  <c r="T520" i="33" s="1"/>
  <c r="S456" i="33"/>
  <c r="T456" i="33"/>
  <c r="S396" i="33"/>
  <c r="T396" i="33"/>
  <c r="S332" i="33"/>
  <c r="T332" i="33" s="1"/>
  <c r="S272" i="33"/>
  <c r="T272" i="33" s="1"/>
  <c r="S1084" i="33"/>
  <c r="T1084" i="33"/>
  <c r="S1052" i="33"/>
  <c r="T1052" i="33"/>
  <c r="S1020" i="33"/>
  <c r="T1020" i="33" s="1"/>
  <c r="S988" i="33"/>
  <c r="T988" i="33" s="1"/>
  <c r="S956" i="33"/>
  <c r="T956" i="33"/>
  <c r="S920" i="33"/>
  <c r="T920" i="33"/>
  <c r="S888" i="33"/>
  <c r="T888" i="33" s="1"/>
  <c r="S820" i="33"/>
  <c r="T820" i="33" s="1"/>
  <c r="S756" i="33"/>
  <c r="T756" i="33"/>
  <c r="S688" i="33"/>
  <c r="T688" i="33"/>
  <c r="S620" i="33"/>
  <c r="T620" i="33" s="1"/>
  <c r="S556" i="33"/>
  <c r="T556" i="33" s="1"/>
  <c r="S492" i="33"/>
  <c r="T492" i="33"/>
  <c r="S424" i="33"/>
  <c r="T424" i="33"/>
  <c r="S360" i="33"/>
  <c r="T360" i="33" s="1"/>
  <c r="S292" i="33"/>
  <c r="T292" i="33" s="1"/>
  <c r="S987" i="33"/>
  <c r="T987" i="33"/>
  <c r="S923" i="33"/>
  <c r="T923" i="33"/>
  <c r="S859" i="33"/>
  <c r="T859" i="33" s="1"/>
  <c r="S795" i="33"/>
  <c r="T795" i="33" s="1"/>
  <c r="S731" i="33"/>
  <c r="T731" i="33"/>
  <c r="S671" i="33"/>
  <c r="T671" i="33"/>
  <c r="S607" i="33"/>
  <c r="T607" i="33" s="1"/>
  <c r="S543" i="33"/>
  <c r="T543" i="33" s="1"/>
  <c r="S483" i="33"/>
  <c r="T483" i="33"/>
  <c r="S419" i="33"/>
  <c r="T419" i="33"/>
  <c r="S1271" i="33"/>
  <c r="T1271" i="33" s="1"/>
  <c r="S1239" i="33"/>
  <c r="T1239" i="33" s="1"/>
  <c r="S1207" i="33"/>
  <c r="T1207" i="33"/>
  <c r="S1075" i="33"/>
  <c r="T1075" i="33" s="1"/>
  <c r="S847" i="33"/>
  <c r="T847" i="33" s="1"/>
  <c r="S783" i="33"/>
  <c r="T783" i="33" s="1"/>
  <c r="S715" i="33"/>
  <c r="T715" i="33"/>
  <c r="S651" i="33"/>
  <c r="T651" i="33"/>
  <c r="S587" i="33"/>
  <c r="T587" i="33" s="1"/>
  <c r="S519" i="33"/>
  <c r="T519" i="33" s="1"/>
  <c r="S455" i="33"/>
  <c r="T455" i="33"/>
  <c r="S391" i="33"/>
  <c r="T391" i="33"/>
  <c r="S1093" i="33"/>
  <c r="T1093" i="33" s="1"/>
  <c r="S985" i="33"/>
  <c r="T985" i="33" s="1"/>
  <c r="S921" i="33"/>
  <c r="T921" i="33"/>
  <c r="S861" i="33"/>
  <c r="T861" i="33"/>
  <c r="S797" i="33"/>
  <c r="T797" i="33" s="1"/>
  <c r="S733" i="33"/>
  <c r="T733" i="33" s="1"/>
  <c r="S669" i="33"/>
  <c r="T669" i="33"/>
  <c r="S609" i="33"/>
  <c r="T609" i="33"/>
  <c r="S545" i="33"/>
  <c r="T545" i="33" s="1"/>
  <c r="S481" i="33"/>
  <c r="T481" i="33" s="1"/>
  <c r="S417" i="33"/>
  <c r="T417" i="33"/>
  <c r="S377" i="33"/>
  <c r="T377" i="33"/>
  <c r="S309" i="33"/>
  <c r="T309" i="33" s="1"/>
  <c r="S245" i="33"/>
  <c r="T245" i="33" s="1"/>
  <c r="S181" i="33"/>
  <c r="T181" i="33"/>
  <c r="S117" i="33"/>
  <c r="T117" i="33"/>
  <c r="H7" i="33"/>
  <c r="S152" i="33"/>
  <c r="T152" i="33"/>
  <c r="S232" i="33"/>
  <c r="T232" i="33" s="1"/>
  <c r="S196" i="33"/>
  <c r="T196" i="33"/>
  <c r="S132" i="33"/>
  <c r="T132" i="33"/>
  <c r="S299" i="33"/>
  <c r="T299" i="33"/>
  <c r="S235" i="33"/>
  <c r="T235" i="33" s="1"/>
  <c r="S171" i="33"/>
  <c r="T171" i="33"/>
  <c r="S339" i="33"/>
  <c r="T339" i="33"/>
  <c r="S287" i="33"/>
  <c r="T287" i="33"/>
  <c r="S223" i="33"/>
  <c r="T223" i="33" s="1"/>
  <c r="S159" i="33"/>
  <c r="T159" i="33"/>
  <c r="S357" i="33"/>
  <c r="T357" i="33"/>
  <c r="S297" i="33"/>
  <c r="T297" i="33"/>
  <c r="S233" i="33"/>
  <c r="T233" i="33" s="1"/>
  <c r="S169" i="33"/>
  <c r="T169" i="33"/>
  <c r="S395" i="33"/>
  <c r="T395" i="33"/>
  <c r="S1099" i="33"/>
  <c r="T1099" i="33"/>
  <c r="S759" i="33"/>
  <c r="T759" i="33" s="1"/>
  <c r="S431" i="33"/>
  <c r="T431" i="33"/>
  <c r="S961" i="33"/>
  <c r="T961" i="33" s="1"/>
  <c r="S649" i="33"/>
  <c r="T649" i="33"/>
  <c r="S285" i="33"/>
  <c r="T285" i="33" s="1"/>
  <c r="S363" i="33"/>
  <c r="T363" i="33"/>
  <c r="S1609" i="33"/>
  <c r="T1609" i="33"/>
  <c r="S1417" i="33"/>
  <c r="T1417" i="33"/>
  <c r="S1693" i="33"/>
  <c r="T1693" i="33"/>
  <c r="S1565" i="33"/>
  <c r="T1565" i="33"/>
  <c r="S1437" i="33"/>
  <c r="T1437" i="33" s="1"/>
  <c r="S1772" i="33"/>
  <c r="T1772" i="33" s="1"/>
  <c r="S1689" i="33"/>
  <c r="T1689" i="33"/>
  <c r="S1593" i="33"/>
  <c r="T1593" i="33"/>
  <c r="S1497" i="33"/>
  <c r="T1497" i="33" s="1"/>
  <c r="S1401" i="33"/>
  <c r="T1401" i="33" s="1"/>
  <c r="S1305" i="33"/>
  <c r="T1305" i="33"/>
  <c r="S1384" i="33"/>
  <c r="T1384" i="33"/>
  <c r="S1781" i="33"/>
  <c r="T1781" i="33" s="1"/>
  <c r="S1717" i="33"/>
  <c r="T1717" i="33" s="1"/>
  <c r="S1653" i="33"/>
  <c r="T1653" i="33"/>
  <c r="S1589" i="33"/>
  <c r="T1589" i="33"/>
  <c r="S1525" i="33"/>
  <c r="T1525" i="33" s="1"/>
  <c r="S1461" i="33"/>
  <c r="T1461" i="33" s="1"/>
  <c r="S1397" i="33"/>
  <c r="T1397" i="33"/>
  <c r="S1333" i="33"/>
  <c r="T1333" i="33"/>
  <c r="S1764" i="33"/>
  <c r="T1764" i="33" s="1"/>
  <c r="S1732" i="33"/>
  <c r="T1732" i="33" s="1"/>
  <c r="S1700" i="33"/>
  <c r="T1700" i="33" s="1"/>
  <c r="S1444" i="33"/>
  <c r="T1444" i="33"/>
  <c r="S1412" i="33"/>
  <c r="T1412" i="33" s="1"/>
  <c r="S1380" i="33"/>
  <c r="T1380" i="33" s="1"/>
  <c r="S1348" i="33"/>
  <c r="T1348" i="33"/>
  <c r="S1316" i="33"/>
  <c r="T1316" i="33"/>
  <c r="S1284" i="33"/>
  <c r="T1284" i="33" s="1"/>
  <c r="S1252" i="33"/>
  <c r="T1252" i="33" s="1"/>
  <c r="S1220" i="33"/>
  <c r="T1220" i="33"/>
  <c r="S1188" i="33"/>
  <c r="T1188" i="33"/>
  <c r="S1156" i="33"/>
  <c r="T1156" i="33" s="1"/>
  <c r="S1124" i="33"/>
  <c r="T1124" i="33" s="1"/>
  <c r="S1707" i="33"/>
  <c r="T1707" i="33"/>
  <c r="S1675" i="33"/>
  <c r="T1675" i="33"/>
  <c r="S1643" i="33"/>
  <c r="T1643" i="33" s="1"/>
  <c r="S1611" i="33"/>
  <c r="T1611" i="33" s="1"/>
  <c r="S1579" i="33"/>
  <c r="T1579" i="33"/>
  <c r="S1547" i="33"/>
  <c r="T1547" i="33"/>
  <c r="S1515" i="33"/>
  <c r="T1515" i="33" s="1"/>
  <c r="S1483" i="33"/>
  <c r="T1483" i="33" s="1"/>
  <c r="S1451" i="33"/>
  <c r="T1451" i="33"/>
  <c r="S1419" i="33"/>
  <c r="T1419" i="33"/>
  <c r="S1387" i="33"/>
  <c r="T1387" i="33" s="1"/>
  <c r="S1355" i="33"/>
  <c r="T1355" i="33" s="1"/>
  <c r="S1323" i="33"/>
  <c r="T1323" i="33"/>
  <c r="S1291" i="33"/>
  <c r="T1291" i="33"/>
  <c r="S1273" i="33"/>
  <c r="T1273" i="33" s="1"/>
  <c r="S1241" i="33"/>
  <c r="T1241" i="33" s="1"/>
  <c r="S1209" i="33"/>
  <c r="T1209" i="33"/>
  <c r="S1177" i="33"/>
  <c r="T1177" i="33"/>
  <c r="S1145" i="33"/>
  <c r="T1145" i="33" s="1"/>
  <c r="S1113" i="33"/>
  <c r="T1113" i="33" s="1"/>
  <c r="S1077" i="33"/>
  <c r="T1077" i="33"/>
  <c r="S1045" i="33"/>
  <c r="T1045" i="33"/>
  <c r="T981" i="33"/>
  <c r="S981" i="33"/>
  <c r="S917" i="33"/>
  <c r="T917" i="33" s="1"/>
  <c r="S849" i="33"/>
  <c r="T849" i="33"/>
  <c r="S785" i="33"/>
  <c r="T785" i="33"/>
  <c r="S721" i="33"/>
  <c r="T721" i="33" s="1"/>
  <c r="S653" i="33"/>
  <c r="T653" i="33" s="1"/>
  <c r="S589" i="33"/>
  <c r="T589" i="33"/>
  <c r="S525" i="33"/>
  <c r="T525" i="33"/>
  <c r="S461" i="33"/>
  <c r="T461" i="33" s="1"/>
  <c r="S884" i="33"/>
  <c r="T884" i="33" s="1"/>
  <c r="S824" i="33"/>
  <c r="T824" i="33"/>
  <c r="S760" i="33"/>
  <c r="T760" i="33"/>
  <c r="S700" i="33"/>
  <c r="T700" i="33" s="1"/>
  <c r="S636" i="33"/>
  <c r="T636" i="33" s="1"/>
  <c r="S576" i="33"/>
  <c r="T576" i="33"/>
  <c r="S512" i="33"/>
  <c r="T512" i="33"/>
  <c r="S452" i="33"/>
  <c r="T452" i="33" s="1"/>
  <c r="S388" i="33"/>
  <c r="T388" i="33" s="1"/>
  <c r="S324" i="33"/>
  <c r="T324" i="33"/>
  <c r="S264" i="33"/>
  <c r="T264" i="33"/>
  <c r="S1080" i="33"/>
  <c r="T1080" i="33" s="1"/>
  <c r="S1048" i="33"/>
  <c r="T1048" i="33" s="1"/>
  <c r="S1016" i="33"/>
  <c r="T1016" i="33"/>
  <c r="S984" i="33"/>
  <c r="T984" i="33"/>
  <c r="S952" i="33"/>
  <c r="T952" i="33" s="1"/>
  <c r="S916" i="33"/>
  <c r="T916" i="33" s="1"/>
  <c r="S880" i="33"/>
  <c r="T880" i="33"/>
  <c r="S812" i="33"/>
  <c r="T812" i="33"/>
  <c r="S748" i="33"/>
  <c r="T748" i="33" s="1"/>
  <c r="S680" i="33"/>
  <c r="T680" i="33" s="1"/>
  <c r="S612" i="33"/>
  <c r="T612" i="33"/>
  <c r="S548" i="33"/>
  <c r="T548" i="33"/>
  <c r="S484" i="33"/>
  <c r="T484" i="33" s="1"/>
  <c r="S416" i="33"/>
  <c r="T416" i="33" s="1"/>
  <c r="S352" i="33"/>
  <c r="T352" i="33"/>
  <c r="S284" i="33"/>
  <c r="T284" i="33"/>
  <c r="S20" i="34"/>
  <c r="G6" i="34" s="1"/>
  <c r="J6" i="34" s="1"/>
  <c r="S979" i="33"/>
  <c r="T979" i="33" s="1"/>
  <c r="S915" i="33"/>
  <c r="T915" i="33"/>
  <c r="S851" i="33"/>
  <c r="T851" i="33"/>
  <c r="S787" i="33"/>
  <c r="T787" i="33" s="1"/>
  <c r="S727" i="33"/>
  <c r="T727" i="33" s="1"/>
  <c r="S663" i="33"/>
  <c r="T663" i="33"/>
  <c r="S599" i="33"/>
  <c r="T599" i="33"/>
  <c r="S535" i="33"/>
  <c r="T535" i="33" s="1"/>
  <c r="S475" i="33"/>
  <c r="T475" i="33" s="1"/>
  <c r="S411" i="33"/>
  <c r="T411" i="33"/>
  <c r="S1267" i="33"/>
  <c r="T1267" i="33"/>
  <c r="S1235" i="33"/>
  <c r="T1235" i="33" s="1"/>
  <c r="T1203" i="33"/>
  <c r="S1203" i="33"/>
  <c r="S1171" i="33"/>
  <c r="T1171" i="33"/>
  <c r="S1139" i="33"/>
  <c r="T1139" i="33"/>
  <c r="S1107" i="33"/>
  <c r="T1107" i="33" s="1"/>
  <c r="S839" i="33"/>
  <c r="T839" i="33" s="1"/>
  <c r="S775" i="33"/>
  <c r="T775" i="33"/>
  <c r="S707" i="33"/>
  <c r="T707" i="33"/>
  <c r="S643" i="33"/>
  <c r="T643" i="33" s="1"/>
  <c r="S579" i="33"/>
  <c r="T579" i="33" s="1"/>
  <c r="S511" i="33"/>
  <c r="T511" i="33"/>
  <c r="S447" i="33"/>
  <c r="T447" i="33"/>
  <c r="S383" i="33"/>
  <c r="T383" i="33" s="1"/>
  <c r="S1037" i="33"/>
  <c r="T1037" i="33" s="1"/>
  <c r="S977" i="33"/>
  <c r="T977" i="33"/>
  <c r="S913" i="33"/>
  <c r="T913" i="33"/>
  <c r="S853" i="33"/>
  <c r="T853" i="33" s="1"/>
  <c r="S789" i="33"/>
  <c r="T789" i="33" s="1"/>
  <c r="S725" i="33"/>
  <c r="T725" i="33"/>
  <c r="S665" i="33"/>
  <c r="T665" i="33"/>
  <c r="S601" i="33"/>
  <c r="T601" i="33" s="1"/>
  <c r="S537" i="33"/>
  <c r="T537" i="33" s="1"/>
  <c r="S473" i="33"/>
  <c r="T473" i="33"/>
  <c r="S409" i="33"/>
  <c r="T409" i="33"/>
  <c r="S369" i="33"/>
  <c r="T369" i="33" s="1"/>
  <c r="S301" i="33"/>
  <c r="T301" i="33" s="1"/>
  <c r="S237" i="33"/>
  <c r="T237" i="33"/>
  <c r="S173" i="33"/>
  <c r="T173" i="33"/>
  <c r="S144" i="33"/>
  <c r="T144" i="33" s="1"/>
  <c r="S228" i="33"/>
  <c r="T228" i="33" s="1"/>
  <c r="S188" i="33"/>
  <c r="T188" i="33"/>
  <c r="S124" i="33"/>
  <c r="T124" i="33"/>
  <c r="S291" i="33"/>
  <c r="T291" i="33" s="1"/>
  <c r="S227" i="33"/>
  <c r="T227" i="33" s="1"/>
  <c r="S163" i="33"/>
  <c r="T163" i="33"/>
  <c r="S335" i="33"/>
  <c r="T335" i="33"/>
  <c r="S279" i="33"/>
  <c r="T279" i="33" s="1"/>
  <c r="S215" i="33"/>
  <c r="T215" i="33" s="1"/>
  <c r="S151" i="33"/>
  <c r="T151" i="33"/>
  <c r="S349" i="33"/>
  <c r="T349" i="33"/>
  <c r="S289" i="33"/>
  <c r="T289" i="33" s="1"/>
  <c r="S225" i="33"/>
  <c r="T225" i="33" s="1"/>
  <c r="S161" i="33"/>
  <c r="T161" i="33"/>
  <c r="O16" i="33"/>
  <c r="P16" i="33" s="1"/>
  <c r="R16" i="33" s="1"/>
  <c r="J3" i="33"/>
  <c r="I3" i="33"/>
  <c r="G20" i="33"/>
  <c r="H5" i="33" s="1"/>
  <c r="T20" i="34" l="1"/>
  <c r="H6" i="34" s="1"/>
  <c r="G5" i="34"/>
  <c r="J5" i="34" s="1"/>
  <c r="T17" i="34"/>
  <c r="H5" i="34" s="1"/>
  <c r="I8" i="34"/>
  <c r="I9" i="34" s="1"/>
  <c r="F9" i="34"/>
  <c r="S16" i="33"/>
  <c r="G4" i="33" s="1"/>
  <c r="J4" i="33" s="1"/>
  <c r="T16" i="33"/>
  <c r="H4" i="33" s="1"/>
  <c r="F4" i="33"/>
  <c r="I4" i="33" s="1"/>
  <c r="G4" i="34"/>
  <c r="G8" i="34"/>
  <c r="J8" i="34" s="1"/>
  <c r="H8" i="34"/>
  <c r="D11" i="33"/>
  <c r="E11" i="33"/>
  <c r="N21" i="29"/>
  <c r="M21" i="29"/>
  <c r="J4" i="34" l="1"/>
  <c r="J9" i="34" s="1"/>
  <c r="G9" i="34"/>
  <c r="H9" i="34"/>
  <c r="O21" i="29"/>
  <c r="K674" i="29" l="1"/>
  <c r="K673" i="29"/>
  <c r="K672" i="29"/>
  <c r="K671" i="29"/>
  <c r="K670" i="29"/>
  <c r="K669" i="29"/>
  <c r="K668" i="29"/>
  <c r="K667" i="29"/>
  <c r="K666" i="29"/>
  <c r="K665" i="29"/>
  <c r="K664" i="29"/>
  <c r="K663" i="29"/>
  <c r="K662" i="29"/>
  <c r="K661" i="29"/>
  <c r="K660" i="29"/>
  <c r="K659" i="29"/>
  <c r="K658" i="29"/>
  <c r="K657" i="29"/>
  <c r="K656" i="29"/>
  <c r="K655" i="29"/>
  <c r="K654" i="29"/>
  <c r="K653" i="29"/>
  <c r="K652" i="29"/>
  <c r="K651" i="29"/>
  <c r="K650" i="29"/>
  <c r="K649" i="29"/>
  <c r="K648" i="29"/>
  <c r="K647" i="29"/>
  <c r="K646" i="29"/>
  <c r="K645" i="29"/>
  <c r="K644" i="29"/>
  <c r="K643" i="29"/>
  <c r="K642" i="29"/>
  <c r="K641" i="29"/>
  <c r="K640" i="29"/>
  <c r="K639" i="29"/>
  <c r="K638" i="29"/>
  <c r="K637" i="29"/>
  <c r="K636" i="29"/>
  <c r="K635" i="29"/>
  <c r="K634" i="29"/>
  <c r="K633" i="29"/>
  <c r="K632" i="29"/>
  <c r="K631" i="29"/>
  <c r="K630" i="29"/>
  <c r="K629" i="29"/>
  <c r="K628" i="29"/>
  <c r="K627" i="29"/>
  <c r="K626" i="29"/>
  <c r="K625" i="29"/>
  <c r="K624" i="29"/>
  <c r="K623" i="29"/>
  <c r="K622" i="29"/>
  <c r="K621" i="29"/>
  <c r="K620" i="29"/>
  <c r="K619" i="29"/>
  <c r="K618" i="29"/>
  <c r="K617" i="29"/>
  <c r="K616" i="29"/>
  <c r="K615" i="29"/>
  <c r="K614" i="29"/>
  <c r="K613" i="29"/>
  <c r="K612" i="29"/>
  <c r="K611" i="29"/>
  <c r="K610" i="29"/>
  <c r="K609" i="29"/>
  <c r="K608" i="29"/>
  <c r="K607" i="29"/>
  <c r="K606" i="29"/>
  <c r="K605" i="29"/>
  <c r="K604" i="29"/>
  <c r="K603" i="29"/>
  <c r="K602" i="29"/>
  <c r="K601" i="29"/>
  <c r="K600" i="29"/>
  <c r="K599" i="29"/>
  <c r="K598" i="29"/>
  <c r="K597" i="29"/>
  <c r="K596" i="29"/>
  <c r="K595" i="29"/>
  <c r="K594" i="29"/>
  <c r="K593" i="29"/>
  <c r="K592" i="29"/>
  <c r="K591" i="29"/>
  <c r="K590" i="29"/>
  <c r="K589" i="29"/>
  <c r="K588" i="29"/>
  <c r="K587" i="29"/>
  <c r="K586" i="29"/>
  <c r="K585" i="29"/>
  <c r="K584" i="29"/>
  <c r="K583" i="29"/>
  <c r="K582" i="29"/>
  <c r="K581" i="29"/>
  <c r="K580" i="29"/>
  <c r="K579" i="29"/>
  <c r="K578" i="29"/>
  <c r="K577" i="29"/>
  <c r="K576" i="29"/>
  <c r="K575" i="29"/>
  <c r="K574" i="29"/>
  <c r="K573" i="29"/>
  <c r="K572" i="29"/>
  <c r="K571" i="29"/>
  <c r="K570" i="29"/>
  <c r="K569" i="29"/>
  <c r="K568" i="29"/>
  <c r="K567" i="29"/>
  <c r="K566" i="29"/>
  <c r="K565" i="29"/>
  <c r="K564" i="29"/>
  <c r="K563" i="29"/>
  <c r="K562" i="29"/>
  <c r="K561" i="29"/>
  <c r="K560" i="29"/>
  <c r="K559" i="29"/>
  <c r="K558" i="29"/>
  <c r="K557" i="29"/>
  <c r="K556" i="29"/>
  <c r="K555" i="29"/>
  <c r="K554" i="29"/>
  <c r="K553" i="29"/>
  <c r="K552" i="29"/>
  <c r="K551" i="29"/>
  <c r="K550" i="29"/>
  <c r="K549" i="29"/>
  <c r="K548" i="29"/>
  <c r="K547" i="29"/>
  <c r="K546" i="29"/>
  <c r="K545" i="29"/>
  <c r="K544" i="29"/>
  <c r="K543" i="29"/>
  <c r="K542" i="29"/>
  <c r="K541" i="29"/>
  <c r="K540" i="29"/>
  <c r="K539" i="29"/>
  <c r="K538" i="29"/>
  <c r="K537" i="29"/>
  <c r="K536" i="29"/>
  <c r="K535" i="29"/>
  <c r="K534" i="29"/>
  <c r="K533" i="29"/>
  <c r="K532" i="29"/>
  <c r="K531" i="29"/>
  <c r="K530" i="29"/>
  <c r="K529" i="29"/>
  <c r="K528" i="29"/>
  <c r="K527" i="29"/>
  <c r="K526" i="29"/>
  <c r="K525" i="29"/>
  <c r="K524" i="29"/>
  <c r="K523" i="29"/>
  <c r="K522" i="29"/>
  <c r="K521" i="29"/>
  <c r="K520" i="29"/>
  <c r="K519" i="29"/>
  <c r="K518" i="29"/>
  <c r="K517" i="29"/>
  <c r="K516" i="29"/>
  <c r="K515" i="29"/>
  <c r="K514" i="29"/>
  <c r="K513" i="29"/>
  <c r="K512" i="29"/>
  <c r="K511" i="29"/>
  <c r="K510" i="29"/>
  <c r="K509" i="29"/>
  <c r="K508" i="29"/>
  <c r="K507" i="29"/>
  <c r="K506" i="29"/>
  <c r="K505" i="29"/>
  <c r="K504" i="29"/>
  <c r="K503" i="29"/>
  <c r="K502" i="29"/>
  <c r="K501" i="29"/>
  <c r="K500" i="29"/>
  <c r="K499" i="29"/>
  <c r="K498" i="29"/>
  <c r="K497" i="29"/>
  <c r="K496" i="29"/>
  <c r="K495" i="29"/>
  <c r="K494" i="29"/>
  <c r="K493" i="29"/>
  <c r="K492" i="29"/>
  <c r="K491" i="29"/>
  <c r="K490" i="29"/>
  <c r="K489" i="29"/>
  <c r="K488" i="29"/>
  <c r="K487" i="29"/>
  <c r="K486" i="29"/>
  <c r="K485" i="29"/>
  <c r="K484" i="29"/>
  <c r="K483" i="29"/>
  <c r="K482" i="29"/>
  <c r="K481" i="29"/>
  <c r="K480" i="29"/>
  <c r="K479" i="29"/>
  <c r="K478" i="29"/>
  <c r="K477" i="29"/>
  <c r="K476" i="29"/>
  <c r="K475" i="29"/>
  <c r="K474" i="29"/>
  <c r="K473" i="29"/>
  <c r="K472" i="29"/>
  <c r="K471" i="29"/>
  <c r="K470" i="29"/>
  <c r="K469" i="29"/>
  <c r="K468" i="29"/>
  <c r="K467" i="29"/>
  <c r="K466" i="29"/>
  <c r="K465" i="29"/>
  <c r="K464" i="29"/>
  <c r="K463" i="29"/>
  <c r="K462" i="29"/>
  <c r="K461" i="29"/>
  <c r="K460" i="29"/>
  <c r="K459" i="29"/>
  <c r="K458" i="29"/>
  <c r="K457" i="29"/>
  <c r="K456" i="29"/>
  <c r="K455" i="29"/>
  <c r="K454" i="29"/>
  <c r="K453" i="29"/>
  <c r="K452" i="29"/>
  <c r="K451" i="29"/>
  <c r="K450" i="29"/>
  <c r="K449" i="29"/>
  <c r="K448" i="29"/>
  <c r="K447" i="29"/>
  <c r="K446" i="29"/>
  <c r="K445" i="29"/>
  <c r="K444" i="29"/>
  <c r="K443" i="29"/>
  <c r="K442" i="29"/>
  <c r="K441" i="29"/>
  <c r="K440" i="29"/>
  <c r="K439" i="29"/>
  <c r="K438" i="29"/>
  <c r="K437" i="29"/>
  <c r="K436" i="29"/>
  <c r="K435" i="29"/>
  <c r="K434" i="29"/>
  <c r="K433" i="29"/>
  <c r="K432" i="29"/>
  <c r="K431" i="29"/>
  <c r="K430" i="29"/>
  <c r="K429" i="29"/>
  <c r="K428" i="29"/>
  <c r="K427" i="29"/>
  <c r="K426" i="29"/>
  <c r="K425" i="29"/>
  <c r="K424" i="29"/>
  <c r="K423" i="29"/>
  <c r="K422" i="29"/>
  <c r="K421" i="29"/>
  <c r="K420" i="29"/>
  <c r="K419" i="29"/>
  <c r="K418" i="29"/>
  <c r="K417" i="29"/>
  <c r="K416" i="29"/>
  <c r="K415" i="29"/>
  <c r="K414" i="29"/>
  <c r="K413" i="29"/>
  <c r="K412" i="29"/>
  <c r="K411" i="29"/>
  <c r="K410" i="29"/>
  <c r="K409" i="29"/>
  <c r="K408" i="29"/>
  <c r="K407" i="29"/>
  <c r="K406" i="29"/>
  <c r="K405" i="29"/>
  <c r="K404" i="29"/>
  <c r="K403" i="29"/>
  <c r="K402" i="29"/>
  <c r="K401" i="29"/>
  <c r="K400" i="29"/>
  <c r="K399" i="29"/>
  <c r="K398" i="29"/>
  <c r="K397" i="29"/>
  <c r="K396" i="29"/>
  <c r="K395" i="29"/>
  <c r="K394" i="29"/>
  <c r="K393" i="29"/>
  <c r="K392" i="29"/>
  <c r="K391" i="29"/>
  <c r="K390" i="29"/>
  <c r="K389" i="29"/>
  <c r="K388" i="29"/>
  <c r="K387" i="29"/>
  <c r="K386" i="29"/>
  <c r="K385" i="29"/>
  <c r="K384" i="29"/>
  <c r="K383" i="29"/>
  <c r="K382" i="29"/>
  <c r="K381" i="29"/>
  <c r="K380" i="29"/>
  <c r="K379" i="29"/>
  <c r="K378" i="29"/>
  <c r="K377" i="29"/>
  <c r="K376" i="29"/>
  <c r="K375" i="29"/>
  <c r="K374" i="29"/>
  <c r="K373" i="29"/>
  <c r="K372" i="29"/>
  <c r="K371" i="29"/>
  <c r="K370" i="29"/>
  <c r="K369" i="29"/>
  <c r="K368" i="29"/>
  <c r="K367" i="29"/>
  <c r="K366" i="29"/>
  <c r="K365" i="29"/>
  <c r="K364" i="29"/>
  <c r="K363" i="29"/>
  <c r="K362" i="29"/>
  <c r="K361" i="29"/>
  <c r="K360" i="29"/>
  <c r="K359" i="29"/>
  <c r="K358" i="29"/>
  <c r="K357" i="29"/>
  <c r="K356" i="29"/>
  <c r="K355" i="29"/>
  <c r="K354" i="29"/>
  <c r="K353" i="29"/>
  <c r="K352" i="29"/>
  <c r="K351" i="29"/>
  <c r="K350" i="29"/>
  <c r="K349" i="29"/>
  <c r="K348" i="29"/>
  <c r="K347" i="29"/>
  <c r="K346" i="29"/>
  <c r="K345" i="29"/>
  <c r="K344" i="29"/>
  <c r="K343" i="29"/>
  <c r="K342" i="29"/>
  <c r="K341" i="29"/>
  <c r="K340" i="29"/>
  <c r="K339" i="29"/>
  <c r="K338" i="29"/>
  <c r="K337" i="29"/>
  <c r="K336" i="29"/>
  <c r="K335" i="29"/>
  <c r="K334" i="29"/>
  <c r="K333" i="29"/>
  <c r="K332" i="29"/>
  <c r="K331" i="29"/>
  <c r="K330" i="29"/>
  <c r="K329" i="29"/>
  <c r="K328" i="29"/>
  <c r="K327" i="29"/>
  <c r="K326" i="29"/>
  <c r="K325" i="29"/>
  <c r="K324" i="29"/>
  <c r="K323" i="29"/>
  <c r="K322" i="29"/>
  <c r="K321" i="29"/>
  <c r="K320" i="29"/>
  <c r="K319" i="29"/>
  <c r="K318" i="29"/>
  <c r="K317" i="29"/>
  <c r="K316" i="29"/>
  <c r="K315" i="29"/>
  <c r="K314" i="29"/>
  <c r="K313" i="29"/>
  <c r="K312" i="29"/>
  <c r="K311" i="29"/>
  <c r="K310" i="29"/>
  <c r="K309" i="29"/>
  <c r="K308" i="29"/>
  <c r="K307" i="29"/>
  <c r="K306" i="29"/>
  <c r="K305" i="29"/>
  <c r="K304" i="29"/>
  <c r="K303" i="29"/>
  <c r="K302" i="29"/>
  <c r="K301" i="29"/>
  <c r="K300" i="29"/>
  <c r="K299" i="29"/>
  <c r="K298" i="29"/>
  <c r="K297" i="29"/>
  <c r="K296" i="29"/>
  <c r="K295" i="29"/>
  <c r="K294" i="29"/>
  <c r="K293" i="29"/>
  <c r="K292" i="29"/>
  <c r="K291" i="29"/>
  <c r="K290" i="29"/>
  <c r="K289" i="29"/>
  <c r="K288" i="29"/>
  <c r="K287" i="29"/>
  <c r="K286" i="29"/>
  <c r="K285" i="29"/>
  <c r="K284" i="29"/>
  <c r="K283" i="29"/>
  <c r="K282" i="29"/>
  <c r="K281" i="29"/>
  <c r="K280" i="29"/>
  <c r="K279" i="29"/>
  <c r="K278" i="29"/>
  <c r="K277" i="29"/>
  <c r="K276" i="29"/>
  <c r="K275" i="29"/>
  <c r="K274" i="29"/>
  <c r="K273" i="29"/>
  <c r="K272" i="29"/>
  <c r="K271" i="29"/>
  <c r="K270" i="29"/>
  <c r="K269" i="29"/>
  <c r="K268" i="29"/>
  <c r="K267" i="29"/>
  <c r="K266" i="29"/>
  <c r="K265" i="29"/>
  <c r="K264" i="29"/>
  <c r="K263" i="29"/>
  <c r="K262" i="29"/>
  <c r="K261" i="29"/>
  <c r="K260" i="29"/>
  <c r="K259" i="29"/>
  <c r="K258" i="29"/>
  <c r="K257" i="29"/>
  <c r="K256" i="29"/>
  <c r="K255" i="29"/>
  <c r="K254" i="29"/>
  <c r="K253" i="29"/>
  <c r="K252" i="29"/>
  <c r="K251" i="29"/>
  <c r="K250" i="29"/>
  <c r="K249" i="29"/>
  <c r="K248" i="29"/>
  <c r="K247" i="29"/>
  <c r="K246" i="29"/>
  <c r="K245" i="29"/>
  <c r="K244" i="29"/>
  <c r="K243" i="29"/>
  <c r="K242" i="29"/>
  <c r="K241" i="29"/>
  <c r="K240" i="29"/>
  <c r="K239" i="29"/>
  <c r="K238" i="29"/>
  <c r="K237" i="29"/>
  <c r="K236" i="29"/>
  <c r="K235" i="29"/>
  <c r="K234" i="29"/>
  <c r="K233" i="29"/>
  <c r="K232" i="29"/>
  <c r="K231" i="29"/>
  <c r="K230" i="29"/>
  <c r="K229" i="29"/>
  <c r="K228" i="29"/>
  <c r="K227" i="29"/>
  <c r="K226" i="29"/>
  <c r="K225" i="29"/>
  <c r="K224" i="29"/>
  <c r="K223" i="29"/>
  <c r="K222" i="29"/>
  <c r="K221" i="29"/>
  <c r="K220" i="29"/>
  <c r="K219" i="29"/>
  <c r="K218" i="29"/>
  <c r="K217" i="29"/>
  <c r="K216" i="29"/>
  <c r="K215" i="29"/>
  <c r="K214" i="29"/>
  <c r="K213" i="29"/>
  <c r="K212" i="29"/>
  <c r="K211" i="29"/>
  <c r="K210" i="29"/>
  <c r="K209" i="29"/>
  <c r="K208" i="29"/>
  <c r="K207" i="29"/>
  <c r="K206" i="29"/>
  <c r="K205" i="29"/>
  <c r="K204" i="29"/>
  <c r="K203" i="29"/>
  <c r="K202" i="29"/>
  <c r="K201" i="29"/>
  <c r="K200" i="29"/>
  <c r="K199" i="29"/>
  <c r="K198" i="29"/>
  <c r="K197" i="29"/>
  <c r="K196" i="29"/>
  <c r="K195" i="29"/>
  <c r="K194" i="29"/>
  <c r="K193" i="29"/>
  <c r="K192" i="29"/>
  <c r="K191" i="29"/>
  <c r="K190" i="29"/>
  <c r="K189" i="29"/>
  <c r="K188" i="29"/>
  <c r="K187" i="29"/>
  <c r="K186" i="29"/>
  <c r="K185" i="29"/>
  <c r="K184" i="29"/>
  <c r="K183" i="29"/>
  <c r="K182" i="29"/>
  <c r="K181" i="29"/>
  <c r="K180" i="29"/>
  <c r="K179" i="29"/>
  <c r="K178" i="29"/>
  <c r="K177" i="29"/>
  <c r="K176" i="29"/>
  <c r="K175" i="29"/>
  <c r="K174" i="29"/>
  <c r="K173" i="29"/>
  <c r="K172" i="29"/>
  <c r="K171" i="29"/>
  <c r="K170" i="29"/>
  <c r="K169" i="29"/>
  <c r="K168" i="29"/>
  <c r="K167" i="29"/>
  <c r="K166" i="29"/>
  <c r="K165" i="29"/>
  <c r="K164" i="29"/>
  <c r="K163" i="29"/>
  <c r="K162" i="29"/>
  <c r="K161" i="29"/>
  <c r="K160" i="29"/>
  <c r="K159" i="29"/>
  <c r="K158" i="29"/>
  <c r="K157" i="29"/>
  <c r="K156" i="29"/>
  <c r="K155" i="29"/>
  <c r="K154" i="29"/>
  <c r="K153" i="29"/>
  <c r="K152" i="29"/>
  <c r="K151" i="29"/>
  <c r="K150" i="29"/>
  <c r="K149" i="29"/>
  <c r="K148" i="29"/>
  <c r="K147" i="29"/>
  <c r="K146" i="29"/>
  <c r="K145" i="29"/>
  <c r="K144" i="29"/>
  <c r="K143" i="29"/>
  <c r="K142" i="29"/>
  <c r="K141" i="29"/>
  <c r="K140" i="29"/>
  <c r="K139" i="29"/>
  <c r="K138" i="29"/>
  <c r="K137" i="29"/>
  <c r="K136" i="29"/>
  <c r="K135" i="29"/>
  <c r="K134" i="29"/>
  <c r="K133" i="29"/>
  <c r="K132" i="29"/>
  <c r="K131" i="29"/>
  <c r="K130" i="29"/>
  <c r="K129" i="29"/>
  <c r="K128" i="29"/>
  <c r="K127" i="29"/>
  <c r="K126" i="29"/>
  <c r="K125" i="29"/>
  <c r="K124" i="29"/>
  <c r="K123" i="29"/>
  <c r="K122" i="29"/>
  <c r="K121" i="29"/>
  <c r="K120" i="29"/>
  <c r="K119" i="29"/>
  <c r="K118" i="29"/>
  <c r="K117" i="29"/>
  <c r="K116" i="29"/>
  <c r="K115" i="29"/>
  <c r="K114" i="29"/>
  <c r="K113" i="29"/>
  <c r="K112" i="29"/>
  <c r="K111" i="29"/>
  <c r="K110" i="29"/>
  <c r="K109" i="29"/>
  <c r="K108" i="29"/>
  <c r="K107" i="29"/>
  <c r="K106" i="29"/>
  <c r="K105" i="29"/>
  <c r="K104" i="29"/>
  <c r="K103" i="29"/>
  <c r="K102" i="29"/>
  <c r="K101" i="29"/>
  <c r="K100" i="29"/>
  <c r="K99" i="29"/>
  <c r="K98" i="29"/>
  <c r="K97" i="29"/>
  <c r="K96" i="29"/>
  <c r="K95" i="29"/>
  <c r="K94" i="29"/>
  <c r="K93" i="29"/>
  <c r="K92" i="29"/>
  <c r="K91" i="29"/>
  <c r="K90" i="29"/>
  <c r="K89" i="29"/>
  <c r="K88" i="29"/>
  <c r="K87" i="29"/>
  <c r="K86" i="29"/>
  <c r="K85" i="29"/>
  <c r="K84" i="29"/>
  <c r="K83" i="29"/>
  <c r="K82" i="29"/>
  <c r="K81" i="29"/>
  <c r="K80" i="29"/>
  <c r="K79" i="29"/>
  <c r="K78" i="29"/>
  <c r="K77" i="29"/>
  <c r="K76" i="29"/>
  <c r="K75" i="29"/>
  <c r="K74" i="29"/>
  <c r="K73" i="29"/>
  <c r="K72" i="29"/>
  <c r="K71" i="29"/>
  <c r="K70" i="29"/>
  <c r="K69" i="29"/>
  <c r="K68" i="29"/>
  <c r="K67" i="29"/>
  <c r="K66" i="29"/>
  <c r="K65" i="29"/>
  <c r="K64" i="29"/>
  <c r="K63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Q21" i="29" s="1"/>
  <c r="N20" i="29"/>
  <c r="O20" i="29" s="1"/>
  <c r="M20" i="29"/>
  <c r="K20" i="29"/>
  <c r="N19" i="29"/>
  <c r="O19" i="29" s="1"/>
  <c r="M19" i="29"/>
  <c r="K19" i="29"/>
  <c r="N18" i="29"/>
  <c r="M18" i="29"/>
  <c r="K18" i="29"/>
  <c r="N17" i="29"/>
  <c r="O17" i="29" s="1"/>
  <c r="M17" i="29"/>
  <c r="K17" i="29"/>
  <c r="N16" i="29"/>
  <c r="M16" i="29"/>
  <c r="K16" i="29"/>
  <c r="N15" i="29"/>
  <c r="M15" i="29"/>
  <c r="K15" i="29"/>
  <c r="N14" i="29"/>
  <c r="M14" i="29"/>
  <c r="K14" i="29"/>
  <c r="N13" i="29"/>
  <c r="M13" i="29"/>
  <c r="K13" i="29"/>
  <c r="E9" i="29"/>
  <c r="E8" i="29"/>
  <c r="E7" i="29"/>
  <c r="E6" i="29"/>
  <c r="E9" i="28"/>
  <c r="E8" i="28"/>
  <c r="E7" i="28"/>
  <c r="E6" i="28"/>
  <c r="M18" i="27"/>
  <c r="L18" i="27"/>
  <c r="M17" i="27"/>
  <c r="L17" i="27"/>
  <c r="M16" i="27"/>
  <c r="L16" i="27"/>
  <c r="M15" i="27"/>
  <c r="L15" i="27"/>
  <c r="M14" i="27"/>
  <c r="L14" i="27"/>
  <c r="M13" i="27"/>
  <c r="L13" i="27"/>
  <c r="M12" i="27"/>
  <c r="L12" i="27"/>
  <c r="M11" i="27"/>
  <c r="N11" i="27" s="1"/>
  <c r="L11" i="27"/>
  <c r="P13" i="27" l="1"/>
  <c r="N13" i="27"/>
  <c r="N12" i="27"/>
  <c r="P12" i="27" s="1"/>
  <c r="N17" i="27"/>
  <c r="P17" i="27" s="1"/>
  <c r="N14" i="27"/>
  <c r="P14" i="27" s="1"/>
  <c r="N18" i="27"/>
  <c r="P18" i="27" s="1"/>
  <c r="O15" i="29"/>
  <c r="Q15" i="29" s="1"/>
  <c r="N15" i="27"/>
  <c r="P15" i="27" s="1"/>
  <c r="F5" i="27" s="1"/>
  <c r="G5" i="27" s="1"/>
  <c r="O18" i="29"/>
  <c r="Q18" i="29" s="1"/>
  <c r="E5" i="29" s="1"/>
  <c r="O13" i="29"/>
  <c r="O16" i="29"/>
  <c r="Q16" i="29" s="1"/>
  <c r="N16" i="27"/>
  <c r="P16" i="27" s="1"/>
  <c r="O14" i="29"/>
  <c r="Q17" i="29"/>
  <c r="Q13" i="29"/>
  <c r="Q14" i="29"/>
  <c r="Q19" i="29"/>
  <c r="Q20" i="29"/>
  <c r="E5" i="28"/>
  <c r="P11" i="27"/>
  <c r="F4" i="27" l="1"/>
  <c r="E4" i="29"/>
  <c r="E4" i="28"/>
  <c r="L25" i="26"/>
  <c r="K25" i="26"/>
  <c r="I25" i="26"/>
  <c r="L24" i="26"/>
  <c r="M24" i="26" s="1"/>
  <c r="K24" i="26"/>
  <c r="I24" i="26"/>
  <c r="L23" i="26"/>
  <c r="M23" i="26" s="1"/>
  <c r="K23" i="26"/>
  <c r="I23" i="26"/>
  <c r="L22" i="26"/>
  <c r="M22" i="26" s="1"/>
  <c r="K22" i="26"/>
  <c r="I22" i="26"/>
  <c r="L21" i="26"/>
  <c r="M21" i="26" s="1"/>
  <c r="K21" i="26"/>
  <c r="I21" i="26"/>
  <c r="L20" i="26"/>
  <c r="M20" i="26" s="1"/>
  <c r="K20" i="26"/>
  <c r="I20" i="26"/>
  <c r="L19" i="26"/>
  <c r="K19" i="26"/>
  <c r="I19" i="26"/>
  <c r="L18" i="26"/>
  <c r="K18" i="26"/>
  <c r="I18" i="26"/>
  <c r="L17" i="26"/>
  <c r="K17" i="26"/>
  <c r="I17" i="26"/>
  <c r="L16" i="26"/>
  <c r="M16" i="26" s="1"/>
  <c r="K16" i="26"/>
  <c r="I16" i="26"/>
  <c r="L15" i="26"/>
  <c r="M15" i="26" s="1"/>
  <c r="K15" i="26"/>
  <c r="I15" i="26"/>
  <c r="L14" i="26"/>
  <c r="M14" i="26" s="1"/>
  <c r="K14" i="26"/>
  <c r="I14" i="26"/>
  <c r="L13" i="26"/>
  <c r="M13" i="26" s="1"/>
  <c r="K13" i="26"/>
  <c r="I13" i="26"/>
  <c r="D9" i="11"/>
  <c r="D8" i="11"/>
  <c r="D6" i="11"/>
  <c r="D5" i="11"/>
  <c r="D4" i="11"/>
  <c r="M19" i="26" l="1"/>
  <c r="O19" i="26" s="1"/>
  <c r="M17" i="26"/>
  <c r="O17" i="26" s="1"/>
  <c r="M25" i="26"/>
  <c r="M18" i="26"/>
  <c r="F6" i="27"/>
  <c r="G4" i="27"/>
  <c r="G6" i="27" s="1"/>
  <c r="O18" i="26"/>
  <c r="O22" i="26"/>
  <c r="O23" i="26"/>
  <c r="O21" i="26"/>
  <c r="O13" i="26"/>
  <c r="O16" i="26"/>
  <c r="O14" i="26"/>
  <c r="O20" i="26"/>
  <c r="O24" i="26"/>
  <c r="O15" i="26"/>
  <c r="O25" i="26"/>
  <c r="D7" i="26" l="1"/>
  <c r="D6" i="26"/>
  <c r="D9" i="26"/>
  <c r="D8" i="26"/>
  <c r="F34" i="11"/>
  <c r="G34" i="11" s="1"/>
  <c r="F33" i="11"/>
  <c r="G33" i="11" s="1"/>
  <c r="F26" i="11"/>
  <c r="G26" i="11" s="1"/>
  <c r="F16" i="11"/>
  <c r="G16" i="11" s="1"/>
  <c r="F17" i="11"/>
  <c r="G17" i="11" s="1"/>
  <c r="F18" i="11"/>
  <c r="G18" i="11" s="1"/>
  <c r="F19" i="11"/>
  <c r="G19" i="11" s="1"/>
  <c r="D10" i="11" l="1"/>
  <c r="D10" i="26"/>
  <c r="I5" i="12"/>
  <c r="D3" i="11"/>
  <c r="D7" i="11" l="1"/>
  <c r="E1044" i="12"/>
  <c r="F1044" i="12" s="1"/>
  <c r="G1044" i="12" s="1"/>
  <c r="E1039" i="12"/>
  <c r="F1039" i="12" s="1"/>
  <c r="G1039" i="12" s="1"/>
  <c r="E1036" i="12"/>
  <c r="F1036" i="12" s="1"/>
  <c r="G1036" i="12" s="1"/>
  <c r="E1031" i="12"/>
  <c r="F1031" i="12" s="1"/>
  <c r="G1031" i="12" s="1"/>
  <c r="E1028" i="12"/>
  <c r="F1028" i="12" s="1"/>
  <c r="G1028" i="12" s="1"/>
  <c r="E1023" i="12"/>
  <c r="F1023" i="12" s="1"/>
  <c r="G1023" i="12" s="1"/>
  <c r="E1020" i="12"/>
  <c r="F1020" i="12" s="1"/>
  <c r="G1020" i="12" s="1"/>
  <c r="E1015" i="12"/>
  <c r="F1015" i="12" s="1"/>
  <c r="G1015" i="12" s="1"/>
  <c r="E1012" i="12"/>
  <c r="F1012" i="12" s="1"/>
  <c r="G1012" i="12" s="1"/>
  <c r="E1007" i="12"/>
  <c r="F1007" i="12" s="1"/>
  <c r="G1007" i="12" s="1"/>
  <c r="E1004" i="12"/>
  <c r="F1004" i="12" s="1"/>
  <c r="G1004" i="12" s="1"/>
  <c r="E999" i="12"/>
  <c r="F999" i="12" s="1"/>
  <c r="G999" i="12" s="1"/>
  <c r="E996" i="12"/>
  <c r="F996" i="12" s="1"/>
  <c r="G996" i="12" s="1"/>
  <c r="E991" i="12"/>
  <c r="F991" i="12" s="1"/>
  <c r="G991" i="12" s="1"/>
  <c r="E988" i="12"/>
  <c r="F988" i="12" s="1"/>
  <c r="G988" i="12" s="1"/>
  <c r="E983" i="12"/>
  <c r="F983" i="12" s="1"/>
  <c r="G983" i="12" s="1"/>
  <c r="E980" i="12"/>
  <c r="F980" i="12" s="1"/>
  <c r="G980" i="12" s="1"/>
  <c r="E975" i="12"/>
  <c r="F975" i="12" s="1"/>
  <c r="G975" i="12" s="1"/>
  <c r="E892" i="12"/>
  <c r="F892" i="12" s="1"/>
  <c r="G892" i="12" s="1"/>
  <c r="E889" i="12"/>
  <c r="F889" i="12" s="1"/>
  <c r="G889" i="12" s="1"/>
  <c r="E882" i="12"/>
  <c r="F882" i="12" s="1"/>
  <c r="G882" i="12" s="1"/>
  <c r="E879" i="12"/>
  <c r="F879" i="12" s="1"/>
  <c r="G879" i="12" s="1"/>
  <c r="E876" i="12"/>
  <c r="F876" i="12" s="1"/>
  <c r="G876" i="12" s="1"/>
  <c r="E873" i="12"/>
  <c r="F873" i="12" s="1"/>
  <c r="G873" i="12" s="1"/>
  <c r="E868" i="12"/>
  <c r="F868" i="12" s="1"/>
  <c r="G868" i="12" s="1"/>
  <c r="E865" i="12"/>
  <c r="F865" i="12" s="1"/>
  <c r="G865" i="12" s="1"/>
  <c r="E860" i="12"/>
  <c r="F860" i="12" s="1"/>
  <c r="G860" i="12" s="1"/>
  <c r="E857" i="12"/>
  <c r="F857" i="12" s="1"/>
  <c r="G857" i="12" s="1"/>
  <c r="E852" i="12"/>
  <c r="F852" i="12" s="1"/>
  <c r="G852" i="12" s="1"/>
  <c r="E849" i="12"/>
  <c r="F849" i="12" s="1"/>
  <c r="G849" i="12" s="1"/>
  <c r="E1041" i="12"/>
  <c r="F1041" i="12" s="1"/>
  <c r="G1041" i="12" s="1"/>
  <c r="E1038" i="12"/>
  <c r="F1038" i="12" s="1"/>
  <c r="G1038" i="12" s="1"/>
  <c r="E1033" i="12"/>
  <c r="F1033" i="12" s="1"/>
  <c r="G1033" i="12" s="1"/>
  <c r="E1030" i="12"/>
  <c r="F1030" i="12" s="1"/>
  <c r="G1030" i="12" s="1"/>
  <c r="E1025" i="12"/>
  <c r="F1025" i="12" s="1"/>
  <c r="G1025" i="12" s="1"/>
  <c r="E1022" i="12"/>
  <c r="F1022" i="12" s="1"/>
  <c r="G1022" i="12" s="1"/>
  <c r="E1017" i="12"/>
  <c r="F1017" i="12" s="1"/>
  <c r="G1017" i="12" s="1"/>
  <c r="E1014" i="12"/>
  <c r="F1014" i="12" s="1"/>
  <c r="G1014" i="12" s="1"/>
  <c r="E1009" i="12"/>
  <c r="F1009" i="12" s="1"/>
  <c r="G1009" i="12" s="1"/>
  <c r="E1006" i="12"/>
  <c r="F1006" i="12" s="1"/>
  <c r="G1006" i="12" s="1"/>
  <c r="E1001" i="12"/>
  <c r="F1001" i="12" s="1"/>
  <c r="G1001" i="12" s="1"/>
  <c r="E998" i="12"/>
  <c r="F998" i="12" s="1"/>
  <c r="G998" i="12" s="1"/>
  <c r="E993" i="12"/>
  <c r="F993" i="12" s="1"/>
  <c r="G993" i="12" s="1"/>
  <c r="E990" i="12"/>
  <c r="F990" i="12" s="1"/>
  <c r="G990" i="12" s="1"/>
  <c r="E985" i="12"/>
  <c r="F985" i="12" s="1"/>
  <c r="G985" i="12" s="1"/>
  <c r="E982" i="12"/>
  <c r="F982" i="12" s="1"/>
  <c r="G982" i="12" s="1"/>
  <c r="E977" i="12"/>
  <c r="F977" i="12" s="1"/>
  <c r="G977" i="12" s="1"/>
  <c r="E974" i="12"/>
  <c r="F974" i="12" s="1"/>
  <c r="G974" i="12" s="1"/>
  <c r="E972" i="12"/>
  <c r="F972" i="12" s="1"/>
  <c r="G972" i="12" s="1"/>
  <c r="E970" i="12"/>
  <c r="F970" i="12" s="1"/>
  <c r="G970" i="12" s="1"/>
  <c r="E968" i="12"/>
  <c r="F968" i="12" s="1"/>
  <c r="G968" i="12" s="1"/>
  <c r="E966" i="12"/>
  <c r="F966" i="12" s="1"/>
  <c r="G966" i="12" s="1"/>
  <c r="E964" i="12"/>
  <c r="F964" i="12" s="1"/>
  <c r="G964" i="12" s="1"/>
  <c r="E962" i="12"/>
  <c r="F962" i="12" s="1"/>
  <c r="G962" i="12" s="1"/>
  <c r="E960" i="12"/>
  <c r="F960" i="12" s="1"/>
  <c r="G960" i="12" s="1"/>
  <c r="E958" i="12"/>
  <c r="F958" i="12" s="1"/>
  <c r="G958" i="12" s="1"/>
  <c r="E956" i="12"/>
  <c r="F956" i="12" s="1"/>
  <c r="G956" i="12" s="1"/>
  <c r="E954" i="12"/>
  <c r="F954" i="12" s="1"/>
  <c r="G954" i="12" s="1"/>
  <c r="E952" i="12"/>
  <c r="F952" i="12" s="1"/>
  <c r="G952" i="12" s="1"/>
  <c r="E950" i="12"/>
  <c r="F950" i="12" s="1"/>
  <c r="G950" i="12" s="1"/>
  <c r="E948" i="12"/>
  <c r="F948" i="12" s="1"/>
  <c r="G948" i="12" s="1"/>
  <c r="E946" i="12"/>
  <c r="F946" i="12" s="1"/>
  <c r="G946" i="12" s="1"/>
  <c r="E944" i="12"/>
  <c r="F944" i="12" s="1"/>
  <c r="G944" i="12" s="1"/>
  <c r="E942" i="12"/>
  <c r="F942" i="12" s="1"/>
  <c r="G942" i="12" s="1"/>
  <c r="E940" i="12"/>
  <c r="F940" i="12" s="1"/>
  <c r="G940" i="12" s="1"/>
  <c r="E938" i="12"/>
  <c r="F938" i="12" s="1"/>
  <c r="G938" i="12" s="1"/>
  <c r="E936" i="12"/>
  <c r="F936" i="12" s="1"/>
  <c r="G936" i="12" s="1"/>
  <c r="E934" i="12"/>
  <c r="F934" i="12" s="1"/>
  <c r="G934" i="12" s="1"/>
  <c r="E932" i="12"/>
  <c r="F932" i="12" s="1"/>
  <c r="G932" i="12" s="1"/>
  <c r="E930" i="12"/>
  <c r="F930" i="12" s="1"/>
  <c r="G930" i="12" s="1"/>
  <c r="E928" i="12"/>
  <c r="F928" i="12" s="1"/>
  <c r="G928" i="12" s="1"/>
  <c r="E926" i="12"/>
  <c r="F926" i="12" s="1"/>
  <c r="G926" i="12" s="1"/>
  <c r="E924" i="12"/>
  <c r="F924" i="12" s="1"/>
  <c r="G924" i="12" s="1"/>
  <c r="E922" i="12"/>
  <c r="F922" i="12" s="1"/>
  <c r="G922" i="12" s="1"/>
  <c r="E920" i="12"/>
  <c r="F920" i="12" s="1"/>
  <c r="G920" i="12" s="1"/>
  <c r="E918" i="12"/>
  <c r="F918" i="12" s="1"/>
  <c r="G918" i="12" s="1"/>
  <c r="E916" i="12"/>
  <c r="F916" i="12" s="1"/>
  <c r="G916" i="12" s="1"/>
  <c r="E914" i="12"/>
  <c r="F914" i="12" s="1"/>
  <c r="G914" i="12" s="1"/>
  <c r="E912" i="12"/>
  <c r="F912" i="12" s="1"/>
  <c r="G912" i="12" s="1"/>
  <c r="E910" i="12"/>
  <c r="F910" i="12" s="1"/>
  <c r="G910" i="12" s="1"/>
  <c r="E908" i="12"/>
  <c r="F908" i="12" s="1"/>
  <c r="G908" i="12" s="1"/>
  <c r="E906" i="12"/>
  <c r="F906" i="12" s="1"/>
  <c r="G906" i="12" s="1"/>
  <c r="E904" i="12"/>
  <c r="F904" i="12" s="1"/>
  <c r="G904" i="12" s="1"/>
  <c r="E902" i="12"/>
  <c r="F902" i="12" s="1"/>
  <c r="G902" i="12" s="1"/>
  <c r="E900" i="12"/>
  <c r="F900" i="12" s="1"/>
  <c r="G900" i="12" s="1"/>
  <c r="E898" i="12"/>
  <c r="F898" i="12" s="1"/>
  <c r="G898" i="12" s="1"/>
  <c r="E896" i="12"/>
  <c r="F896" i="12" s="1"/>
  <c r="G896" i="12" s="1"/>
  <c r="E894" i="12"/>
  <c r="F894" i="12" s="1"/>
  <c r="G894" i="12" s="1"/>
  <c r="E891" i="12"/>
  <c r="F891" i="12" s="1"/>
  <c r="G891" i="12" s="1"/>
  <c r="E888" i="12"/>
  <c r="F888" i="12" s="1"/>
  <c r="G888" i="12" s="1"/>
  <c r="E885" i="12"/>
  <c r="F885" i="12" s="1"/>
  <c r="G885" i="12" s="1"/>
  <c r="E878" i="12"/>
  <c r="F878" i="12" s="1"/>
  <c r="G878" i="12" s="1"/>
  <c r="E875" i="12"/>
  <c r="F875" i="12" s="1"/>
  <c r="G875" i="12" s="1"/>
  <c r="E870" i="12"/>
  <c r="F870" i="12" s="1"/>
  <c r="G870" i="12" s="1"/>
  <c r="E867" i="12"/>
  <c r="F867" i="12" s="1"/>
  <c r="G867" i="12" s="1"/>
  <c r="E862" i="12"/>
  <c r="F862" i="12" s="1"/>
  <c r="G862" i="12" s="1"/>
  <c r="E859" i="12"/>
  <c r="F859" i="12" s="1"/>
  <c r="G859" i="12" s="1"/>
  <c r="E854" i="12"/>
  <c r="F854" i="12" s="1"/>
  <c r="G854" i="12" s="1"/>
  <c r="E851" i="12"/>
  <c r="F851" i="12" s="1"/>
  <c r="G851" i="12" s="1"/>
  <c r="E1043" i="12"/>
  <c r="F1043" i="12" s="1"/>
  <c r="G1043" i="12" s="1"/>
  <c r="E1040" i="12"/>
  <c r="F1040" i="12" s="1"/>
  <c r="G1040" i="12" s="1"/>
  <c r="E1035" i="12"/>
  <c r="F1035" i="12" s="1"/>
  <c r="G1035" i="12" s="1"/>
  <c r="E1032" i="12"/>
  <c r="F1032" i="12" s="1"/>
  <c r="G1032" i="12" s="1"/>
  <c r="E1027" i="12"/>
  <c r="F1027" i="12" s="1"/>
  <c r="G1027" i="12" s="1"/>
  <c r="E1024" i="12"/>
  <c r="F1024" i="12" s="1"/>
  <c r="G1024" i="12" s="1"/>
  <c r="E1019" i="12"/>
  <c r="F1019" i="12" s="1"/>
  <c r="G1019" i="12" s="1"/>
  <c r="E1016" i="12"/>
  <c r="F1016" i="12" s="1"/>
  <c r="G1016" i="12" s="1"/>
  <c r="E1011" i="12"/>
  <c r="F1011" i="12" s="1"/>
  <c r="G1011" i="12" s="1"/>
  <c r="E1008" i="12"/>
  <c r="F1008" i="12" s="1"/>
  <c r="G1008" i="12" s="1"/>
  <c r="E1003" i="12"/>
  <c r="F1003" i="12" s="1"/>
  <c r="G1003" i="12" s="1"/>
  <c r="E1000" i="12"/>
  <c r="F1000" i="12" s="1"/>
  <c r="G1000" i="12" s="1"/>
  <c r="E995" i="12"/>
  <c r="F995" i="12" s="1"/>
  <c r="G995" i="12" s="1"/>
  <c r="E992" i="12"/>
  <c r="F992" i="12" s="1"/>
  <c r="G992" i="12" s="1"/>
  <c r="E987" i="12"/>
  <c r="F987" i="12" s="1"/>
  <c r="G987" i="12" s="1"/>
  <c r="E984" i="12"/>
  <c r="F984" i="12" s="1"/>
  <c r="G984" i="12" s="1"/>
  <c r="E979" i="12"/>
  <c r="F979" i="12" s="1"/>
  <c r="G979" i="12" s="1"/>
  <c r="E976" i="12"/>
  <c r="F976" i="12" s="1"/>
  <c r="G976" i="12" s="1"/>
  <c r="E1042" i="12"/>
  <c r="F1042" i="12" s="1"/>
  <c r="G1042" i="12" s="1"/>
  <c r="E1037" i="12"/>
  <c r="F1037" i="12" s="1"/>
  <c r="G1037" i="12" s="1"/>
  <c r="E1034" i="12"/>
  <c r="F1034" i="12" s="1"/>
  <c r="G1034" i="12" s="1"/>
  <c r="E1029" i="12"/>
  <c r="F1029" i="12" s="1"/>
  <c r="G1029" i="12" s="1"/>
  <c r="E1026" i="12"/>
  <c r="F1026" i="12" s="1"/>
  <c r="G1026" i="12" s="1"/>
  <c r="E1021" i="12"/>
  <c r="F1021" i="12" s="1"/>
  <c r="G1021" i="12" s="1"/>
  <c r="E1018" i="12"/>
  <c r="F1018" i="12" s="1"/>
  <c r="G1018" i="12" s="1"/>
  <c r="E1013" i="12"/>
  <c r="F1013" i="12" s="1"/>
  <c r="G1013" i="12" s="1"/>
  <c r="E1010" i="12"/>
  <c r="F1010" i="12" s="1"/>
  <c r="G1010" i="12" s="1"/>
  <c r="E1005" i="12"/>
  <c r="F1005" i="12" s="1"/>
  <c r="G1005" i="12" s="1"/>
  <c r="E1002" i="12"/>
  <c r="F1002" i="12" s="1"/>
  <c r="G1002" i="12" s="1"/>
  <c r="E997" i="12"/>
  <c r="F997" i="12" s="1"/>
  <c r="G997" i="12" s="1"/>
  <c r="E994" i="12"/>
  <c r="F994" i="12" s="1"/>
  <c r="G994" i="12" s="1"/>
  <c r="E989" i="12"/>
  <c r="F989" i="12" s="1"/>
  <c r="G989" i="12" s="1"/>
  <c r="E986" i="12"/>
  <c r="F986" i="12" s="1"/>
  <c r="G986" i="12" s="1"/>
  <c r="E981" i="12"/>
  <c r="F981" i="12" s="1"/>
  <c r="G981" i="12" s="1"/>
  <c r="E978" i="12"/>
  <c r="F978" i="12" s="1"/>
  <c r="G978" i="12" s="1"/>
  <c r="E973" i="12"/>
  <c r="F973" i="12" s="1"/>
  <c r="G973" i="12" s="1"/>
  <c r="E971" i="12"/>
  <c r="F971" i="12" s="1"/>
  <c r="G971" i="12" s="1"/>
  <c r="E969" i="12"/>
  <c r="F969" i="12" s="1"/>
  <c r="G969" i="12" s="1"/>
  <c r="E967" i="12"/>
  <c r="F967" i="12" s="1"/>
  <c r="G967" i="12" s="1"/>
  <c r="E965" i="12"/>
  <c r="F965" i="12" s="1"/>
  <c r="G965" i="12" s="1"/>
  <c r="E963" i="12"/>
  <c r="F963" i="12" s="1"/>
  <c r="G963" i="12" s="1"/>
  <c r="E961" i="12"/>
  <c r="F961" i="12" s="1"/>
  <c r="G961" i="12" s="1"/>
  <c r="E959" i="12"/>
  <c r="F959" i="12" s="1"/>
  <c r="G959" i="12" s="1"/>
  <c r="E957" i="12"/>
  <c r="F957" i="12" s="1"/>
  <c r="G957" i="12" s="1"/>
  <c r="E955" i="12"/>
  <c r="F955" i="12" s="1"/>
  <c r="G955" i="12" s="1"/>
  <c r="E953" i="12"/>
  <c r="F953" i="12" s="1"/>
  <c r="G953" i="12" s="1"/>
  <c r="E951" i="12"/>
  <c r="F951" i="12" s="1"/>
  <c r="G951" i="12" s="1"/>
  <c r="E949" i="12"/>
  <c r="F949" i="12" s="1"/>
  <c r="G949" i="12" s="1"/>
  <c r="E947" i="12"/>
  <c r="F947" i="12" s="1"/>
  <c r="G947" i="12" s="1"/>
  <c r="E945" i="12"/>
  <c r="F945" i="12" s="1"/>
  <c r="G945" i="12" s="1"/>
  <c r="E943" i="12"/>
  <c r="F943" i="12" s="1"/>
  <c r="G943" i="12" s="1"/>
  <c r="E941" i="12"/>
  <c r="F941" i="12" s="1"/>
  <c r="G941" i="12" s="1"/>
  <c r="E939" i="12"/>
  <c r="F939" i="12" s="1"/>
  <c r="G939" i="12" s="1"/>
  <c r="E937" i="12"/>
  <c r="F937" i="12" s="1"/>
  <c r="G937" i="12" s="1"/>
  <c r="E935" i="12"/>
  <c r="F935" i="12" s="1"/>
  <c r="G935" i="12" s="1"/>
  <c r="E933" i="12"/>
  <c r="F933" i="12" s="1"/>
  <c r="G933" i="12" s="1"/>
  <c r="E931" i="12"/>
  <c r="F931" i="12" s="1"/>
  <c r="G931" i="12" s="1"/>
  <c r="E929" i="12"/>
  <c r="F929" i="12" s="1"/>
  <c r="G929" i="12" s="1"/>
  <c r="E927" i="12"/>
  <c r="F927" i="12" s="1"/>
  <c r="G927" i="12" s="1"/>
  <c r="E925" i="12"/>
  <c r="F925" i="12" s="1"/>
  <c r="G925" i="12" s="1"/>
  <c r="E923" i="12"/>
  <c r="F923" i="12" s="1"/>
  <c r="G923" i="12" s="1"/>
  <c r="E921" i="12"/>
  <c r="F921" i="12" s="1"/>
  <c r="G921" i="12" s="1"/>
  <c r="E919" i="12"/>
  <c r="F919" i="12" s="1"/>
  <c r="G919" i="12" s="1"/>
  <c r="E917" i="12"/>
  <c r="F917" i="12" s="1"/>
  <c r="G917" i="12" s="1"/>
  <c r="E915" i="12"/>
  <c r="F915" i="12" s="1"/>
  <c r="G915" i="12" s="1"/>
  <c r="E913" i="12"/>
  <c r="F913" i="12" s="1"/>
  <c r="G913" i="12" s="1"/>
  <c r="E911" i="12"/>
  <c r="F911" i="12" s="1"/>
  <c r="G911" i="12" s="1"/>
  <c r="E909" i="12"/>
  <c r="F909" i="12" s="1"/>
  <c r="G909" i="12" s="1"/>
  <c r="E907" i="12"/>
  <c r="F907" i="12" s="1"/>
  <c r="G907" i="12" s="1"/>
  <c r="E905" i="12"/>
  <c r="F905" i="12" s="1"/>
  <c r="G905" i="12" s="1"/>
  <c r="E903" i="12"/>
  <c r="F903" i="12" s="1"/>
  <c r="G903" i="12" s="1"/>
  <c r="E901" i="12"/>
  <c r="F901" i="12" s="1"/>
  <c r="G901" i="12" s="1"/>
  <c r="E899" i="12"/>
  <c r="F899" i="12" s="1"/>
  <c r="G899" i="12" s="1"/>
  <c r="E897" i="12"/>
  <c r="F897" i="12" s="1"/>
  <c r="G897" i="12" s="1"/>
  <c r="E895" i="12"/>
  <c r="F895" i="12" s="1"/>
  <c r="G895" i="12" s="1"/>
  <c r="E893" i="12"/>
  <c r="F893" i="12" s="1"/>
  <c r="G893" i="12" s="1"/>
  <c r="E886" i="12"/>
  <c r="F886" i="12" s="1"/>
  <c r="G886" i="12" s="1"/>
  <c r="E883" i="12"/>
  <c r="F883" i="12" s="1"/>
  <c r="G883" i="12" s="1"/>
  <c r="E880" i="12"/>
  <c r="F880" i="12" s="1"/>
  <c r="G880" i="12" s="1"/>
  <c r="E877" i="12"/>
  <c r="F877" i="12" s="1"/>
  <c r="G877" i="12" s="1"/>
  <c r="E874" i="12"/>
  <c r="F874" i="12" s="1"/>
  <c r="G874" i="12" s="1"/>
  <c r="E871" i="12"/>
  <c r="F871" i="12" s="1"/>
  <c r="G871" i="12" s="1"/>
  <c r="E866" i="12"/>
  <c r="F866" i="12" s="1"/>
  <c r="G866" i="12" s="1"/>
  <c r="E863" i="12"/>
  <c r="F863" i="12" s="1"/>
  <c r="G863" i="12" s="1"/>
  <c r="E858" i="12"/>
  <c r="F858" i="12" s="1"/>
  <c r="G858" i="12" s="1"/>
  <c r="E855" i="12"/>
  <c r="F855" i="12" s="1"/>
  <c r="G855" i="12" s="1"/>
  <c r="E850" i="12"/>
  <c r="F850" i="12" s="1"/>
  <c r="G850" i="12" s="1"/>
  <c r="E884" i="12"/>
  <c r="F884" i="12" s="1"/>
  <c r="G884" i="12" s="1"/>
  <c r="E872" i="12"/>
  <c r="F872" i="12" s="1"/>
  <c r="G872" i="12" s="1"/>
  <c r="E861" i="12"/>
  <c r="F861" i="12" s="1"/>
  <c r="G861" i="12" s="1"/>
  <c r="E846" i="12"/>
  <c r="F846" i="12" s="1"/>
  <c r="G846" i="12" s="1"/>
  <c r="E843" i="12"/>
  <c r="F843" i="12" s="1"/>
  <c r="G843" i="12" s="1"/>
  <c r="E838" i="12"/>
  <c r="F838" i="12" s="1"/>
  <c r="G838" i="12" s="1"/>
  <c r="E833" i="12"/>
  <c r="F833" i="12" s="1"/>
  <c r="G833" i="12" s="1"/>
  <c r="E828" i="12"/>
  <c r="F828" i="12" s="1"/>
  <c r="G828" i="12" s="1"/>
  <c r="E826" i="12"/>
  <c r="F826" i="12" s="1"/>
  <c r="G826" i="12" s="1"/>
  <c r="E823" i="12"/>
  <c r="F823" i="12" s="1"/>
  <c r="G823" i="12" s="1"/>
  <c r="E816" i="12"/>
  <c r="F816" i="12" s="1"/>
  <c r="G816" i="12" s="1"/>
  <c r="E813" i="12"/>
  <c r="F813" i="12" s="1"/>
  <c r="G813" i="12" s="1"/>
  <c r="E811" i="12"/>
  <c r="F811" i="12" s="1"/>
  <c r="G811" i="12" s="1"/>
  <c r="E806" i="12"/>
  <c r="F806" i="12" s="1"/>
  <c r="G806" i="12" s="1"/>
  <c r="E801" i="12"/>
  <c r="F801" i="12" s="1"/>
  <c r="G801" i="12" s="1"/>
  <c r="E796" i="12"/>
  <c r="F796" i="12" s="1"/>
  <c r="G796" i="12" s="1"/>
  <c r="E794" i="12"/>
  <c r="F794" i="12" s="1"/>
  <c r="G794" i="12" s="1"/>
  <c r="E791" i="12"/>
  <c r="F791" i="12" s="1"/>
  <c r="G791" i="12" s="1"/>
  <c r="E784" i="12"/>
  <c r="F784" i="12" s="1"/>
  <c r="G784" i="12" s="1"/>
  <c r="E781" i="12"/>
  <c r="F781" i="12" s="1"/>
  <c r="G781" i="12" s="1"/>
  <c r="E776" i="12"/>
  <c r="F776" i="12" s="1"/>
  <c r="G776" i="12" s="1"/>
  <c r="E773" i="12"/>
  <c r="F773" i="12" s="1"/>
  <c r="G773" i="12" s="1"/>
  <c r="E768" i="12"/>
  <c r="F768" i="12" s="1"/>
  <c r="G768" i="12" s="1"/>
  <c r="E765" i="12"/>
  <c r="F765" i="12" s="1"/>
  <c r="G765" i="12" s="1"/>
  <c r="E760" i="12"/>
  <c r="F760" i="12" s="1"/>
  <c r="G760" i="12" s="1"/>
  <c r="E757" i="12"/>
  <c r="F757" i="12" s="1"/>
  <c r="G757" i="12" s="1"/>
  <c r="E752" i="12"/>
  <c r="F752" i="12" s="1"/>
  <c r="G752" i="12" s="1"/>
  <c r="E749" i="12"/>
  <c r="F749" i="12" s="1"/>
  <c r="G749" i="12" s="1"/>
  <c r="E744" i="12"/>
  <c r="F744" i="12" s="1"/>
  <c r="G744" i="12" s="1"/>
  <c r="E741" i="12"/>
  <c r="F741" i="12" s="1"/>
  <c r="G741" i="12" s="1"/>
  <c r="E736" i="12"/>
  <c r="F736" i="12" s="1"/>
  <c r="G736" i="12" s="1"/>
  <c r="E733" i="12"/>
  <c r="F733" i="12" s="1"/>
  <c r="G733" i="12" s="1"/>
  <c r="E728" i="12"/>
  <c r="F728" i="12" s="1"/>
  <c r="G728" i="12" s="1"/>
  <c r="E725" i="12"/>
  <c r="F725" i="12" s="1"/>
  <c r="G725" i="12" s="1"/>
  <c r="E722" i="12"/>
  <c r="F722" i="12" s="1"/>
  <c r="G722" i="12" s="1"/>
  <c r="E719" i="12"/>
  <c r="F719" i="12" s="1"/>
  <c r="G719" i="12" s="1"/>
  <c r="E716" i="12"/>
  <c r="F716" i="12" s="1"/>
  <c r="G716" i="12" s="1"/>
  <c r="E713" i="12"/>
  <c r="F713" i="12" s="1"/>
  <c r="G713" i="12" s="1"/>
  <c r="E710" i="12"/>
  <c r="F710" i="12" s="1"/>
  <c r="G710" i="12" s="1"/>
  <c r="E704" i="12"/>
  <c r="F704" i="12" s="1"/>
  <c r="G704" i="12" s="1"/>
  <c r="E701" i="12"/>
  <c r="F701" i="12" s="1"/>
  <c r="G701" i="12" s="1"/>
  <c r="E698" i="12"/>
  <c r="F698" i="12" s="1"/>
  <c r="G698" i="12" s="1"/>
  <c r="E691" i="12"/>
  <c r="F691" i="12" s="1"/>
  <c r="G691" i="12" s="1"/>
  <c r="E689" i="12"/>
  <c r="F689" i="12" s="1"/>
  <c r="G689" i="12" s="1"/>
  <c r="E686" i="12"/>
  <c r="F686" i="12" s="1"/>
  <c r="G686" i="12" s="1"/>
  <c r="E679" i="12"/>
  <c r="F679" i="12" s="1"/>
  <c r="G679" i="12" s="1"/>
  <c r="E676" i="12"/>
  <c r="F676" i="12" s="1"/>
  <c r="G676" i="12" s="1"/>
  <c r="E667" i="12"/>
  <c r="F667" i="12" s="1"/>
  <c r="G667" i="12" s="1"/>
  <c r="E664" i="12"/>
  <c r="F664" i="12" s="1"/>
  <c r="G664" i="12" s="1"/>
  <c r="E661" i="12"/>
  <c r="F661" i="12" s="1"/>
  <c r="G661" i="12" s="1"/>
  <c r="E658" i="12"/>
  <c r="F658" i="12" s="1"/>
  <c r="G658" i="12" s="1"/>
  <c r="E655" i="12"/>
  <c r="F655" i="12" s="1"/>
  <c r="G655" i="12" s="1"/>
  <c r="E653" i="12"/>
  <c r="F653" i="12" s="1"/>
  <c r="G653" i="12" s="1"/>
  <c r="E650" i="12"/>
  <c r="F650" i="12" s="1"/>
  <c r="G650" i="12" s="1"/>
  <c r="E647" i="12"/>
  <c r="F647" i="12" s="1"/>
  <c r="G647" i="12" s="1"/>
  <c r="E645" i="12"/>
  <c r="F645" i="12" s="1"/>
  <c r="G645" i="12" s="1"/>
  <c r="E642" i="12"/>
  <c r="F642" i="12" s="1"/>
  <c r="G642" i="12" s="1"/>
  <c r="E639" i="12"/>
  <c r="F639" i="12" s="1"/>
  <c r="G639" i="12" s="1"/>
  <c r="E637" i="12"/>
  <c r="F637" i="12" s="1"/>
  <c r="G637" i="12" s="1"/>
  <c r="E634" i="12"/>
  <c r="F634" i="12" s="1"/>
  <c r="G634" i="12" s="1"/>
  <c r="E631" i="12"/>
  <c r="F631" i="12" s="1"/>
  <c r="G631" i="12" s="1"/>
  <c r="E629" i="12"/>
  <c r="F629" i="12" s="1"/>
  <c r="G629" i="12" s="1"/>
  <c r="E626" i="12"/>
  <c r="F626" i="12" s="1"/>
  <c r="G626" i="12" s="1"/>
  <c r="E623" i="12"/>
  <c r="F623" i="12" s="1"/>
  <c r="G623" i="12" s="1"/>
  <c r="E621" i="12"/>
  <c r="F621" i="12" s="1"/>
  <c r="G621" i="12" s="1"/>
  <c r="E618" i="12"/>
  <c r="F618" i="12" s="1"/>
  <c r="G618" i="12" s="1"/>
  <c r="E615" i="12"/>
  <c r="F615" i="12" s="1"/>
  <c r="G615" i="12" s="1"/>
  <c r="E613" i="12"/>
  <c r="F613" i="12" s="1"/>
  <c r="G613" i="12" s="1"/>
  <c r="E610" i="12"/>
  <c r="F610" i="12" s="1"/>
  <c r="G610" i="12" s="1"/>
  <c r="E607" i="12"/>
  <c r="F607" i="12" s="1"/>
  <c r="G607" i="12" s="1"/>
  <c r="E605" i="12"/>
  <c r="F605" i="12" s="1"/>
  <c r="G605" i="12" s="1"/>
  <c r="E602" i="12"/>
  <c r="F602" i="12" s="1"/>
  <c r="G602" i="12" s="1"/>
  <c r="E599" i="12"/>
  <c r="F599" i="12" s="1"/>
  <c r="G599" i="12" s="1"/>
  <c r="E597" i="12"/>
  <c r="F597" i="12" s="1"/>
  <c r="G597" i="12" s="1"/>
  <c r="E594" i="12"/>
  <c r="F594" i="12" s="1"/>
  <c r="G594" i="12" s="1"/>
  <c r="E591" i="12"/>
  <c r="F591" i="12" s="1"/>
  <c r="G591" i="12" s="1"/>
  <c r="E881" i="12"/>
  <c r="F881" i="12" s="1"/>
  <c r="G881" i="12" s="1"/>
  <c r="E869" i="12"/>
  <c r="F869" i="12" s="1"/>
  <c r="G869" i="12" s="1"/>
  <c r="E845" i="12"/>
  <c r="F845" i="12" s="1"/>
  <c r="G845" i="12" s="1"/>
  <c r="E840" i="12"/>
  <c r="F840" i="12" s="1"/>
  <c r="G840" i="12" s="1"/>
  <c r="E837" i="12"/>
  <c r="F837" i="12" s="1"/>
  <c r="G837" i="12" s="1"/>
  <c r="E835" i="12"/>
  <c r="F835" i="12" s="1"/>
  <c r="G835" i="12" s="1"/>
  <c r="E830" i="12"/>
  <c r="F830" i="12" s="1"/>
  <c r="G830" i="12" s="1"/>
  <c r="E825" i="12"/>
  <c r="F825" i="12" s="1"/>
  <c r="G825" i="12" s="1"/>
  <c r="E820" i="12"/>
  <c r="F820" i="12" s="1"/>
  <c r="G820" i="12" s="1"/>
  <c r="E818" i="12"/>
  <c r="F818" i="12" s="1"/>
  <c r="G818" i="12" s="1"/>
  <c r="E815" i="12"/>
  <c r="F815" i="12" s="1"/>
  <c r="G815" i="12" s="1"/>
  <c r="E808" i="12"/>
  <c r="F808" i="12" s="1"/>
  <c r="G808" i="12" s="1"/>
  <c r="E805" i="12"/>
  <c r="F805" i="12" s="1"/>
  <c r="G805" i="12" s="1"/>
  <c r="E803" i="12"/>
  <c r="F803" i="12" s="1"/>
  <c r="G803" i="12" s="1"/>
  <c r="E798" i="12"/>
  <c r="F798" i="12" s="1"/>
  <c r="G798" i="12" s="1"/>
  <c r="E793" i="12"/>
  <c r="F793" i="12" s="1"/>
  <c r="G793" i="12" s="1"/>
  <c r="E788" i="12"/>
  <c r="F788" i="12" s="1"/>
  <c r="G788" i="12" s="1"/>
  <c r="E786" i="12"/>
  <c r="F786" i="12" s="1"/>
  <c r="G786" i="12" s="1"/>
  <c r="E783" i="12"/>
  <c r="F783" i="12" s="1"/>
  <c r="G783" i="12" s="1"/>
  <c r="E778" i="12"/>
  <c r="F778" i="12" s="1"/>
  <c r="G778" i="12" s="1"/>
  <c r="E775" i="12"/>
  <c r="F775" i="12" s="1"/>
  <c r="G775" i="12" s="1"/>
  <c r="E770" i="12"/>
  <c r="F770" i="12" s="1"/>
  <c r="G770" i="12" s="1"/>
  <c r="E767" i="12"/>
  <c r="F767" i="12" s="1"/>
  <c r="G767" i="12" s="1"/>
  <c r="E762" i="12"/>
  <c r="F762" i="12" s="1"/>
  <c r="G762" i="12" s="1"/>
  <c r="E759" i="12"/>
  <c r="F759" i="12" s="1"/>
  <c r="G759" i="12" s="1"/>
  <c r="E754" i="12"/>
  <c r="F754" i="12" s="1"/>
  <c r="G754" i="12" s="1"/>
  <c r="E751" i="12"/>
  <c r="F751" i="12" s="1"/>
  <c r="G751" i="12" s="1"/>
  <c r="E746" i="12"/>
  <c r="F746" i="12" s="1"/>
  <c r="G746" i="12" s="1"/>
  <c r="E743" i="12"/>
  <c r="F743" i="12" s="1"/>
  <c r="G743" i="12" s="1"/>
  <c r="E738" i="12"/>
  <c r="F738" i="12" s="1"/>
  <c r="G738" i="12" s="1"/>
  <c r="E735" i="12"/>
  <c r="F735" i="12" s="1"/>
  <c r="G735" i="12" s="1"/>
  <c r="E730" i="12"/>
  <c r="F730" i="12" s="1"/>
  <c r="G730" i="12" s="1"/>
  <c r="E727" i="12"/>
  <c r="F727" i="12" s="1"/>
  <c r="G727" i="12" s="1"/>
  <c r="E724" i="12"/>
  <c r="F724" i="12" s="1"/>
  <c r="G724" i="12" s="1"/>
  <c r="E715" i="12"/>
  <c r="F715" i="12" s="1"/>
  <c r="G715" i="12" s="1"/>
  <c r="E712" i="12"/>
  <c r="F712" i="12" s="1"/>
  <c r="G712" i="12" s="1"/>
  <c r="E709" i="12"/>
  <c r="F709" i="12" s="1"/>
  <c r="G709" i="12" s="1"/>
  <c r="E706" i="12"/>
  <c r="F706" i="12" s="1"/>
  <c r="G706" i="12" s="1"/>
  <c r="E703" i="12"/>
  <c r="F703" i="12" s="1"/>
  <c r="G703" i="12" s="1"/>
  <c r="E700" i="12"/>
  <c r="F700" i="12" s="1"/>
  <c r="G700" i="12" s="1"/>
  <c r="E697" i="12"/>
  <c r="F697" i="12" s="1"/>
  <c r="G697" i="12" s="1"/>
  <c r="E694" i="12"/>
  <c r="F694" i="12" s="1"/>
  <c r="G694" i="12" s="1"/>
  <c r="E688" i="12"/>
  <c r="F688" i="12" s="1"/>
  <c r="G688" i="12" s="1"/>
  <c r="E685" i="12"/>
  <c r="F685" i="12" s="1"/>
  <c r="G685" i="12" s="1"/>
  <c r="E682" i="12"/>
  <c r="F682" i="12" s="1"/>
  <c r="G682" i="12" s="1"/>
  <c r="E675" i="12"/>
  <c r="F675" i="12" s="1"/>
  <c r="G675" i="12" s="1"/>
  <c r="E673" i="12"/>
  <c r="F673" i="12" s="1"/>
  <c r="G673" i="12" s="1"/>
  <c r="E670" i="12"/>
  <c r="F670" i="12" s="1"/>
  <c r="G670" i="12" s="1"/>
  <c r="E663" i="12"/>
  <c r="F663" i="12" s="1"/>
  <c r="G663" i="12" s="1"/>
  <c r="E660" i="12"/>
  <c r="F660" i="12" s="1"/>
  <c r="G660" i="12" s="1"/>
  <c r="E652" i="12"/>
  <c r="F652" i="12" s="1"/>
  <c r="G652" i="12" s="1"/>
  <c r="E644" i="12"/>
  <c r="F644" i="12" s="1"/>
  <c r="G644" i="12" s="1"/>
  <c r="E890" i="12"/>
  <c r="F890" i="12" s="1"/>
  <c r="G890" i="12" s="1"/>
  <c r="E856" i="12"/>
  <c r="F856" i="12" s="1"/>
  <c r="G856" i="12" s="1"/>
  <c r="E848" i="12"/>
  <c r="F848" i="12" s="1"/>
  <c r="G848" i="12" s="1"/>
  <c r="E842" i="12"/>
  <c r="F842" i="12" s="1"/>
  <c r="G842" i="12" s="1"/>
  <c r="E839" i="12"/>
  <c r="F839" i="12" s="1"/>
  <c r="G839" i="12" s="1"/>
  <c r="E832" i="12"/>
  <c r="F832" i="12" s="1"/>
  <c r="G832" i="12" s="1"/>
  <c r="E829" i="12"/>
  <c r="F829" i="12" s="1"/>
  <c r="G829" i="12" s="1"/>
  <c r="E827" i="12"/>
  <c r="F827" i="12" s="1"/>
  <c r="G827" i="12" s="1"/>
  <c r="E822" i="12"/>
  <c r="F822" i="12" s="1"/>
  <c r="G822" i="12" s="1"/>
  <c r="E817" i="12"/>
  <c r="F817" i="12" s="1"/>
  <c r="G817" i="12" s="1"/>
  <c r="E812" i="12"/>
  <c r="F812" i="12" s="1"/>
  <c r="G812" i="12" s="1"/>
  <c r="E810" i="12"/>
  <c r="F810" i="12" s="1"/>
  <c r="G810" i="12" s="1"/>
  <c r="E807" i="12"/>
  <c r="F807" i="12" s="1"/>
  <c r="G807" i="12" s="1"/>
  <c r="E800" i="12"/>
  <c r="F800" i="12" s="1"/>
  <c r="G800" i="12" s="1"/>
  <c r="E797" i="12"/>
  <c r="F797" i="12" s="1"/>
  <c r="G797" i="12" s="1"/>
  <c r="E795" i="12"/>
  <c r="F795" i="12" s="1"/>
  <c r="G795" i="12" s="1"/>
  <c r="E790" i="12"/>
  <c r="F790" i="12" s="1"/>
  <c r="G790" i="12" s="1"/>
  <c r="E785" i="12"/>
  <c r="F785" i="12" s="1"/>
  <c r="G785" i="12" s="1"/>
  <c r="E780" i="12"/>
  <c r="F780" i="12" s="1"/>
  <c r="G780" i="12" s="1"/>
  <c r="E777" i="12"/>
  <c r="F777" i="12" s="1"/>
  <c r="G777" i="12" s="1"/>
  <c r="E772" i="12"/>
  <c r="F772" i="12" s="1"/>
  <c r="G772" i="12" s="1"/>
  <c r="E769" i="12"/>
  <c r="F769" i="12" s="1"/>
  <c r="G769" i="12" s="1"/>
  <c r="E764" i="12"/>
  <c r="F764" i="12" s="1"/>
  <c r="G764" i="12" s="1"/>
  <c r="E761" i="12"/>
  <c r="F761" i="12" s="1"/>
  <c r="G761" i="12" s="1"/>
  <c r="E756" i="12"/>
  <c r="F756" i="12" s="1"/>
  <c r="G756" i="12" s="1"/>
  <c r="E753" i="12"/>
  <c r="F753" i="12" s="1"/>
  <c r="G753" i="12" s="1"/>
  <c r="E748" i="12"/>
  <c r="F748" i="12" s="1"/>
  <c r="G748" i="12" s="1"/>
  <c r="E745" i="12"/>
  <c r="F745" i="12" s="1"/>
  <c r="G745" i="12" s="1"/>
  <c r="E740" i="12"/>
  <c r="F740" i="12" s="1"/>
  <c r="G740" i="12" s="1"/>
  <c r="E737" i="12"/>
  <c r="F737" i="12" s="1"/>
  <c r="G737" i="12" s="1"/>
  <c r="E732" i="12"/>
  <c r="F732" i="12" s="1"/>
  <c r="G732" i="12" s="1"/>
  <c r="E729" i="12"/>
  <c r="F729" i="12" s="1"/>
  <c r="G729" i="12" s="1"/>
  <c r="E723" i="12"/>
  <c r="F723" i="12" s="1"/>
  <c r="G723" i="12" s="1"/>
  <c r="E721" i="12"/>
  <c r="F721" i="12" s="1"/>
  <c r="G721" i="12" s="1"/>
  <c r="E718" i="12"/>
  <c r="F718" i="12" s="1"/>
  <c r="G718" i="12" s="1"/>
  <c r="E711" i="12"/>
  <c r="F711" i="12" s="1"/>
  <c r="G711" i="12" s="1"/>
  <c r="E708" i="12"/>
  <c r="F708" i="12" s="1"/>
  <c r="G708" i="12" s="1"/>
  <c r="E699" i="12"/>
  <c r="F699" i="12" s="1"/>
  <c r="G699" i="12" s="1"/>
  <c r="E696" i="12"/>
  <c r="F696" i="12" s="1"/>
  <c r="G696" i="12" s="1"/>
  <c r="E693" i="12"/>
  <c r="F693" i="12" s="1"/>
  <c r="G693" i="12" s="1"/>
  <c r="E690" i="12"/>
  <c r="F690" i="12" s="1"/>
  <c r="G690" i="12" s="1"/>
  <c r="E687" i="12"/>
  <c r="F687" i="12" s="1"/>
  <c r="G687" i="12" s="1"/>
  <c r="E684" i="12"/>
  <c r="F684" i="12" s="1"/>
  <c r="G684" i="12" s="1"/>
  <c r="E681" i="12"/>
  <c r="F681" i="12" s="1"/>
  <c r="G681" i="12" s="1"/>
  <c r="E678" i="12"/>
  <c r="F678" i="12" s="1"/>
  <c r="G678" i="12" s="1"/>
  <c r="E672" i="12"/>
  <c r="F672" i="12" s="1"/>
  <c r="G672" i="12" s="1"/>
  <c r="E669" i="12"/>
  <c r="F669" i="12" s="1"/>
  <c r="G669" i="12" s="1"/>
  <c r="E666" i="12"/>
  <c r="F666" i="12" s="1"/>
  <c r="G666" i="12" s="1"/>
  <c r="E659" i="12"/>
  <c r="F659" i="12" s="1"/>
  <c r="G659" i="12" s="1"/>
  <c r="E657" i="12"/>
  <c r="F657" i="12" s="1"/>
  <c r="G657" i="12" s="1"/>
  <c r="E654" i="12"/>
  <c r="F654" i="12" s="1"/>
  <c r="G654" i="12" s="1"/>
  <c r="E651" i="12"/>
  <c r="F651" i="12" s="1"/>
  <c r="G651" i="12" s="1"/>
  <c r="E649" i="12"/>
  <c r="F649" i="12" s="1"/>
  <c r="G649" i="12" s="1"/>
  <c r="E646" i="12"/>
  <c r="F646" i="12" s="1"/>
  <c r="G646" i="12" s="1"/>
  <c r="E887" i="12"/>
  <c r="F887" i="12" s="1"/>
  <c r="G887" i="12" s="1"/>
  <c r="E864" i="12"/>
  <c r="F864" i="12" s="1"/>
  <c r="G864" i="12" s="1"/>
  <c r="E853" i="12"/>
  <c r="F853" i="12" s="1"/>
  <c r="G853" i="12" s="1"/>
  <c r="E847" i="12"/>
  <c r="F847" i="12" s="1"/>
  <c r="G847" i="12" s="1"/>
  <c r="E844" i="12"/>
  <c r="F844" i="12" s="1"/>
  <c r="G844" i="12" s="1"/>
  <c r="E841" i="12"/>
  <c r="F841" i="12" s="1"/>
  <c r="G841" i="12" s="1"/>
  <c r="E836" i="12"/>
  <c r="F836" i="12" s="1"/>
  <c r="G836" i="12" s="1"/>
  <c r="E834" i="12"/>
  <c r="F834" i="12" s="1"/>
  <c r="G834" i="12" s="1"/>
  <c r="E831" i="12"/>
  <c r="F831" i="12" s="1"/>
  <c r="G831" i="12" s="1"/>
  <c r="E824" i="12"/>
  <c r="F824" i="12" s="1"/>
  <c r="G824" i="12" s="1"/>
  <c r="E821" i="12"/>
  <c r="F821" i="12" s="1"/>
  <c r="G821" i="12" s="1"/>
  <c r="E819" i="12"/>
  <c r="F819" i="12" s="1"/>
  <c r="G819" i="12" s="1"/>
  <c r="E814" i="12"/>
  <c r="F814" i="12" s="1"/>
  <c r="G814" i="12" s="1"/>
  <c r="E809" i="12"/>
  <c r="F809" i="12" s="1"/>
  <c r="G809" i="12" s="1"/>
  <c r="E804" i="12"/>
  <c r="F804" i="12" s="1"/>
  <c r="G804" i="12" s="1"/>
  <c r="E802" i="12"/>
  <c r="F802" i="12" s="1"/>
  <c r="G802" i="12" s="1"/>
  <c r="E799" i="12"/>
  <c r="F799" i="12" s="1"/>
  <c r="G799" i="12" s="1"/>
  <c r="E792" i="12"/>
  <c r="F792" i="12" s="1"/>
  <c r="G792" i="12" s="1"/>
  <c r="E789" i="12"/>
  <c r="F789" i="12" s="1"/>
  <c r="G789" i="12" s="1"/>
  <c r="E787" i="12"/>
  <c r="F787" i="12" s="1"/>
  <c r="G787" i="12" s="1"/>
  <c r="E782" i="12"/>
  <c r="F782" i="12" s="1"/>
  <c r="G782" i="12" s="1"/>
  <c r="E779" i="12"/>
  <c r="F779" i="12" s="1"/>
  <c r="G779" i="12" s="1"/>
  <c r="E774" i="12"/>
  <c r="F774" i="12" s="1"/>
  <c r="G774" i="12" s="1"/>
  <c r="E771" i="12"/>
  <c r="F771" i="12" s="1"/>
  <c r="G771" i="12" s="1"/>
  <c r="E766" i="12"/>
  <c r="F766" i="12" s="1"/>
  <c r="G766" i="12" s="1"/>
  <c r="E763" i="12"/>
  <c r="F763" i="12" s="1"/>
  <c r="G763" i="12" s="1"/>
  <c r="E758" i="12"/>
  <c r="F758" i="12" s="1"/>
  <c r="G758" i="12" s="1"/>
  <c r="E755" i="12"/>
  <c r="F755" i="12" s="1"/>
  <c r="G755" i="12" s="1"/>
  <c r="E750" i="12"/>
  <c r="F750" i="12" s="1"/>
  <c r="G750" i="12" s="1"/>
  <c r="E747" i="12"/>
  <c r="F747" i="12" s="1"/>
  <c r="G747" i="12" s="1"/>
  <c r="E742" i="12"/>
  <c r="F742" i="12" s="1"/>
  <c r="G742" i="12" s="1"/>
  <c r="E739" i="12"/>
  <c r="F739" i="12" s="1"/>
  <c r="G739" i="12" s="1"/>
  <c r="E734" i="12"/>
  <c r="F734" i="12" s="1"/>
  <c r="G734" i="12" s="1"/>
  <c r="E731" i="12"/>
  <c r="F731" i="12" s="1"/>
  <c r="G731" i="12" s="1"/>
  <c r="E726" i="12"/>
  <c r="F726" i="12" s="1"/>
  <c r="G726" i="12" s="1"/>
  <c r="E720" i="12"/>
  <c r="F720" i="12" s="1"/>
  <c r="G720" i="12" s="1"/>
  <c r="E717" i="12"/>
  <c r="F717" i="12" s="1"/>
  <c r="G717" i="12" s="1"/>
  <c r="E714" i="12"/>
  <c r="F714" i="12" s="1"/>
  <c r="G714" i="12" s="1"/>
  <c r="E707" i="12"/>
  <c r="F707" i="12" s="1"/>
  <c r="G707" i="12" s="1"/>
  <c r="E705" i="12"/>
  <c r="F705" i="12" s="1"/>
  <c r="G705" i="12" s="1"/>
  <c r="E702" i="12"/>
  <c r="F702" i="12" s="1"/>
  <c r="G702" i="12" s="1"/>
  <c r="E695" i="12"/>
  <c r="F695" i="12" s="1"/>
  <c r="G695" i="12" s="1"/>
  <c r="E692" i="12"/>
  <c r="F692" i="12" s="1"/>
  <c r="G692" i="12" s="1"/>
  <c r="E683" i="12"/>
  <c r="F683" i="12" s="1"/>
  <c r="G683" i="12" s="1"/>
  <c r="E680" i="12"/>
  <c r="F680" i="12" s="1"/>
  <c r="G680" i="12" s="1"/>
  <c r="E677" i="12"/>
  <c r="F677" i="12" s="1"/>
  <c r="G677" i="12" s="1"/>
  <c r="E674" i="12"/>
  <c r="F674" i="12" s="1"/>
  <c r="G674" i="12" s="1"/>
  <c r="E671" i="12"/>
  <c r="F671" i="12" s="1"/>
  <c r="G671" i="12" s="1"/>
  <c r="E668" i="12"/>
  <c r="F668" i="12" s="1"/>
  <c r="G668" i="12" s="1"/>
  <c r="E665" i="12"/>
  <c r="F665" i="12" s="1"/>
  <c r="G665" i="12" s="1"/>
  <c r="E662" i="12"/>
  <c r="F662" i="12" s="1"/>
  <c r="G662" i="12" s="1"/>
  <c r="E656" i="12"/>
  <c r="F656" i="12" s="1"/>
  <c r="G656" i="12" s="1"/>
  <c r="E648" i="12"/>
  <c r="F648" i="12" s="1"/>
  <c r="G648" i="12" s="1"/>
  <c r="E640" i="12"/>
  <c r="F640" i="12" s="1"/>
  <c r="G640" i="12" s="1"/>
  <c r="E635" i="12"/>
  <c r="F635" i="12" s="1"/>
  <c r="G635" i="12" s="1"/>
  <c r="E632" i="12"/>
  <c r="F632" i="12" s="1"/>
  <c r="G632" i="12" s="1"/>
  <c r="E628" i="12"/>
  <c r="F628" i="12" s="1"/>
  <c r="G628" i="12" s="1"/>
  <c r="E625" i="12"/>
  <c r="F625" i="12" s="1"/>
  <c r="G625" i="12" s="1"/>
  <c r="E614" i="12"/>
  <c r="F614" i="12" s="1"/>
  <c r="G614" i="12" s="1"/>
  <c r="E603" i="12"/>
  <c r="F603" i="12" s="1"/>
  <c r="G603" i="12" s="1"/>
  <c r="E600" i="12"/>
  <c r="F600" i="12" s="1"/>
  <c r="G600" i="12" s="1"/>
  <c r="E596" i="12"/>
  <c r="F596" i="12" s="1"/>
  <c r="G596" i="12" s="1"/>
  <c r="E593" i="12"/>
  <c r="F593" i="12" s="1"/>
  <c r="G593" i="12" s="1"/>
  <c r="E584" i="12"/>
  <c r="F584" i="12" s="1"/>
  <c r="G584" i="12" s="1"/>
  <c r="E579" i="12"/>
  <c r="F579" i="12" s="1"/>
  <c r="G579" i="12" s="1"/>
  <c r="E576" i="12"/>
  <c r="F576" i="12" s="1"/>
  <c r="G576" i="12" s="1"/>
  <c r="E571" i="12"/>
  <c r="F571" i="12" s="1"/>
  <c r="G571" i="12" s="1"/>
  <c r="E568" i="12"/>
  <c r="F568" i="12" s="1"/>
  <c r="G568" i="12" s="1"/>
  <c r="E563" i="12"/>
  <c r="F563" i="12" s="1"/>
  <c r="G563" i="12" s="1"/>
  <c r="E560" i="12"/>
  <c r="F560" i="12" s="1"/>
  <c r="G560" i="12" s="1"/>
  <c r="E555" i="12"/>
  <c r="F555" i="12" s="1"/>
  <c r="G555" i="12" s="1"/>
  <c r="E552" i="12"/>
  <c r="F552" i="12" s="1"/>
  <c r="G552" i="12" s="1"/>
  <c r="E547" i="12"/>
  <c r="F547" i="12" s="1"/>
  <c r="G547" i="12" s="1"/>
  <c r="E544" i="12"/>
  <c r="F544" i="12" s="1"/>
  <c r="G544" i="12" s="1"/>
  <c r="E539" i="12"/>
  <c r="F539" i="12" s="1"/>
  <c r="G539" i="12" s="1"/>
  <c r="E536" i="12"/>
  <c r="F536" i="12" s="1"/>
  <c r="G536" i="12" s="1"/>
  <c r="E531" i="12"/>
  <c r="F531" i="12" s="1"/>
  <c r="G531" i="12" s="1"/>
  <c r="E528" i="12"/>
  <c r="F528" i="12" s="1"/>
  <c r="G528" i="12" s="1"/>
  <c r="E523" i="12"/>
  <c r="F523" i="12" s="1"/>
  <c r="G523" i="12" s="1"/>
  <c r="E520" i="12"/>
  <c r="F520" i="12" s="1"/>
  <c r="G520" i="12" s="1"/>
  <c r="E515" i="12"/>
  <c r="F515" i="12" s="1"/>
  <c r="G515" i="12" s="1"/>
  <c r="E512" i="12"/>
  <c r="F512" i="12" s="1"/>
  <c r="G512" i="12" s="1"/>
  <c r="E507" i="12"/>
  <c r="F507" i="12" s="1"/>
  <c r="G507" i="12" s="1"/>
  <c r="E504" i="12"/>
  <c r="F504" i="12" s="1"/>
  <c r="G504" i="12" s="1"/>
  <c r="E499" i="12"/>
  <c r="F499" i="12" s="1"/>
  <c r="G499" i="12" s="1"/>
  <c r="E496" i="12"/>
  <c r="F496" i="12" s="1"/>
  <c r="G496" i="12" s="1"/>
  <c r="E491" i="12"/>
  <c r="F491" i="12" s="1"/>
  <c r="G491" i="12" s="1"/>
  <c r="E488" i="12"/>
  <c r="F488" i="12" s="1"/>
  <c r="G488" i="12" s="1"/>
  <c r="E483" i="12"/>
  <c r="F483" i="12" s="1"/>
  <c r="G483" i="12" s="1"/>
  <c r="E480" i="12"/>
  <c r="F480" i="12" s="1"/>
  <c r="G480" i="12" s="1"/>
  <c r="E475" i="12"/>
  <c r="F475" i="12" s="1"/>
  <c r="G475" i="12" s="1"/>
  <c r="E472" i="12"/>
  <c r="F472" i="12" s="1"/>
  <c r="G472" i="12" s="1"/>
  <c r="E467" i="12"/>
  <c r="F467" i="12" s="1"/>
  <c r="G467" i="12" s="1"/>
  <c r="E464" i="12"/>
  <c r="F464" i="12" s="1"/>
  <c r="G464" i="12" s="1"/>
  <c r="E459" i="12"/>
  <c r="F459" i="12" s="1"/>
  <c r="G459" i="12" s="1"/>
  <c r="E456" i="12"/>
  <c r="F456" i="12" s="1"/>
  <c r="G456" i="12" s="1"/>
  <c r="E451" i="12"/>
  <c r="F451" i="12" s="1"/>
  <c r="G451" i="12" s="1"/>
  <c r="E449" i="12"/>
  <c r="F449" i="12" s="1"/>
  <c r="G449" i="12" s="1"/>
  <c r="E442" i="12"/>
  <c r="F442" i="12" s="1"/>
  <c r="G442" i="12" s="1"/>
  <c r="E440" i="12"/>
  <c r="F440" i="12" s="1"/>
  <c r="G440" i="12" s="1"/>
  <c r="E435" i="12"/>
  <c r="F435" i="12" s="1"/>
  <c r="G435" i="12" s="1"/>
  <c r="E433" i="12"/>
  <c r="F433" i="12" s="1"/>
  <c r="G433" i="12" s="1"/>
  <c r="E430" i="12"/>
  <c r="F430" i="12" s="1"/>
  <c r="G430" i="12" s="1"/>
  <c r="E425" i="12"/>
  <c r="F425" i="12" s="1"/>
  <c r="G425" i="12" s="1"/>
  <c r="E422" i="12"/>
  <c r="F422" i="12" s="1"/>
  <c r="G422" i="12" s="1"/>
  <c r="E417" i="12"/>
  <c r="F417" i="12" s="1"/>
  <c r="G417" i="12" s="1"/>
  <c r="E414" i="12"/>
  <c r="F414" i="12" s="1"/>
  <c r="G414" i="12" s="1"/>
  <c r="E409" i="12"/>
  <c r="F409" i="12" s="1"/>
  <c r="G409" i="12" s="1"/>
  <c r="E406" i="12"/>
  <c r="F406" i="12" s="1"/>
  <c r="G406" i="12" s="1"/>
  <c r="E401" i="12"/>
  <c r="F401" i="12" s="1"/>
  <c r="G401" i="12" s="1"/>
  <c r="E398" i="12"/>
  <c r="F398" i="12" s="1"/>
  <c r="G398" i="12" s="1"/>
  <c r="E393" i="12"/>
  <c r="F393" i="12" s="1"/>
  <c r="G393" i="12" s="1"/>
  <c r="E387" i="12"/>
  <c r="F387" i="12" s="1"/>
  <c r="G387" i="12" s="1"/>
  <c r="E382" i="12"/>
  <c r="F382" i="12" s="1"/>
  <c r="G382" i="12" s="1"/>
  <c r="E380" i="12"/>
  <c r="F380" i="12" s="1"/>
  <c r="G380" i="12" s="1"/>
  <c r="E378" i="12"/>
  <c r="F378" i="12" s="1"/>
  <c r="G378" i="12" s="1"/>
  <c r="E376" i="12"/>
  <c r="F376" i="12" s="1"/>
  <c r="G376" i="12" s="1"/>
  <c r="E373" i="12"/>
  <c r="F373" i="12" s="1"/>
  <c r="G373" i="12" s="1"/>
  <c r="E367" i="12"/>
  <c r="F367" i="12" s="1"/>
  <c r="G367" i="12" s="1"/>
  <c r="E363" i="12"/>
  <c r="F363" i="12" s="1"/>
  <c r="G363" i="12" s="1"/>
  <c r="E358" i="12"/>
  <c r="F358" i="12" s="1"/>
  <c r="G358" i="12" s="1"/>
  <c r="E356" i="12"/>
  <c r="F356" i="12" s="1"/>
  <c r="G356" i="12" s="1"/>
  <c r="E643" i="12"/>
  <c r="F643" i="12" s="1"/>
  <c r="G643" i="12" s="1"/>
  <c r="E638" i="12"/>
  <c r="F638" i="12" s="1"/>
  <c r="G638" i="12" s="1"/>
  <c r="E627" i="12"/>
  <c r="F627" i="12" s="1"/>
  <c r="G627" i="12" s="1"/>
  <c r="E624" i="12"/>
  <c r="F624" i="12" s="1"/>
  <c r="G624" i="12" s="1"/>
  <c r="E620" i="12"/>
  <c r="F620" i="12" s="1"/>
  <c r="G620" i="12" s="1"/>
  <c r="E617" i="12"/>
  <c r="F617" i="12" s="1"/>
  <c r="G617" i="12" s="1"/>
  <c r="E606" i="12"/>
  <c r="F606" i="12" s="1"/>
  <c r="G606" i="12" s="1"/>
  <c r="E595" i="12"/>
  <c r="F595" i="12" s="1"/>
  <c r="G595" i="12" s="1"/>
  <c r="E592" i="12"/>
  <c r="F592" i="12" s="1"/>
  <c r="G592" i="12" s="1"/>
  <c r="E589" i="12"/>
  <c r="F589" i="12" s="1"/>
  <c r="G589" i="12" s="1"/>
  <c r="E586" i="12"/>
  <c r="F586" i="12" s="1"/>
  <c r="G586" i="12" s="1"/>
  <c r="E583" i="12"/>
  <c r="F583" i="12" s="1"/>
  <c r="G583" i="12" s="1"/>
  <c r="E581" i="12"/>
  <c r="F581" i="12" s="1"/>
  <c r="G581" i="12" s="1"/>
  <c r="E578" i="12"/>
  <c r="F578" i="12" s="1"/>
  <c r="G578" i="12" s="1"/>
  <c r="E573" i="12"/>
  <c r="F573" i="12" s="1"/>
  <c r="G573" i="12" s="1"/>
  <c r="E570" i="12"/>
  <c r="F570" i="12" s="1"/>
  <c r="G570" i="12" s="1"/>
  <c r="E565" i="12"/>
  <c r="F565" i="12" s="1"/>
  <c r="G565" i="12" s="1"/>
  <c r="E562" i="12"/>
  <c r="F562" i="12" s="1"/>
  <c r="G562" i="12" s="1"/>
  <c r="E557" i="12"/>
  <c r="F557" i="12" s="1"/>
  <c r="G557" i="12" s="1"/>
  <c r="E554" i="12"/>
  <c r="F554" i="12" s="1"/>
  <c r="G554" i="12" s="1"/>
  <c r="E549" i="12"/>
  <c r="F549" i="12" s="1"/>
  <c r="G549" i="12" s="1"/>
  <c r="E546" i="12"/>
  <c r="F546" i="12" s="1"/>
  <c r="G546" i="12" s="1"/>
  <c r="E541" i="12"/>
  <c r="F541" i="12" s="1"/>
  <c r="G541" i="12" s="1"/>
  <c r="E538" i="12"/>
  <c r="F538" i="12" s="1"/>
  <c r="G538" i="12" s="1"/>
  <c r="E533" i="12"/>
  <c r="F533" i="12" s="1"/>
  <c r="G533" i="12" s="1"/>
  <c r="E530" i="12"/>
  <c r="F530" i="12" s="1"/>
  <c r="G530" i="12" s="1"/>
  <c r="E525" i="12"/>
  <c r="F525" i="12" s="1"/>
  <c r="G525" i="12" s="1"/>
  <c r="E522" i="12"/>
  <c r="F522" i="12" s="1"/>
  <c r="G522" i="12" s="1"/>
  <c r="E517" i="12"/>
  <c r="F517" i="12" s="1"/>
  <c r="G517" i="12" s="1"/>
  <c r="E514" i="12"/>
  <c r="F514" i="12" s="1"/>
  <c r="G514" i="12" s="1"/>
  <c r="E509" i="12"/>
  <c r="F509" i="12" s="1"/>
  <c r="G509" i="12" s="1"/>
  <c r="E506" i="12"/>
  <c r="F506" i="12" s="1"/>
  <c r="G506" i="12" s="1"/>
  <c r="E501" i="12"/>
  <c r="F501" i="12" s="1"/>
  <c r="G501" i="12" s="1"/>
  <c r="E498" i="12"/>
  <c r="F498" i="12" s="1"/>
  <c r="G498" i="12" s="1"/>
  <c r="E493" i="12"/>
  <c r="F493" i="12" s="1"/>
  <c r="G493" i="12" s="1"/>
  <c r="E490" i="12"/>
  <c r="F490" i="12" s="1"/>
  <c r="G490" i="12" s="1"/>
  <c r="E485" i="12"/>
  <c r="F485" i="12" s="1"/>
  <c r="G485" i="12" s="1"/>
  <c r="E482" i="12"/>
  <c r="F482" i="12" s="1"/>
  <c r="G482" i="12" s="1"/>
  <c r="E477" i="12"/>
  <c r="F477" i="12" s="1"/>
  <c r="G477" i="12" s="1"/>
  <c r="E474" i="12"/>
  <c r="F474" i="12" s="1"/>
  <c r="G474" i="12" s="1"/>
  <c r="E469" i="12"/>
  <c r="F469" i="12" s="1"/>
  <c r="G469" i="12" s="1"/>
  <c r="E466" i="12"/>
  <c r="F466" i="12" s="1"/>
  <c r="G466" i="12" s="1"/>
  <c r="E461" i="12"/>
  <c r="F461" i="12" s="1"/>
  <c r="G461" i="12" s="1"/>
  <c r="E458" i="12"/>
  <c r="F458" i="12" s="1"/>
  <c r="G458" i="12" s="1"/>
  <c r="E453" i="12"/>
  <c r="F453" i="12" s="1"/>
  <c r="G453" i="12" s="1"/>
  <c r="E447" i="12"/>
  <c r="F447" i="12" s="1"/>
  <c r="G447" i="12" s="1"/>
  <c r="E445" i="12"/>
  <c r="F445" i="12" s="1"/>
  <c r="G445" i="12" s="1"/>
  <c r="E438" i="12"/>
  <c r="F438" i="12" s="1"/>
  <c r="G438" i="12" s="1"/>
  <c r="E436" i="12"/>
  <c r="F436" i="12" s="1"/>
  <c r="G436" i="12" s="1"/>
  <c r="E432" i="12"/>
  <c r="F432" i="12" s="1"/>
  <c r="G432" i="12" s="1"/>
  <c r="E427" i="12"/>
  <c r="F427" i="12" s="1"/>
  <c r="G427" i="12" s="1"/>
  <c r="E424" i="12"/>
  <c r="F424" i="12" s="1"/>
  <c r="G424" i="12" s="1"/>
  <c r="E419" i="12"/>
  <c r="F419" i="12" s="1"/>
  <c r="G419" i="12" s="1"/>
  <c r="E416" i="12"/>
  <c r="F416" i="12" s="1"/>
  <c r="G416" i="12" s="1"/>
  <c r="E411" i="12"/>
  <c r="F411" i="12" s="1"/>
  <c r="G411" i="12" s="1"/>
  <c r="E408" i="12"/>
  <c r="F408" i="12" s="1"/>
  <c r="G408" i="12" s="1"/>
  <c r="E403" i="12"/>
  <c r="F403" i="12" s="1"/>
  <c r="G403" i="12" s="1"/>
  <c r="E400" i="12"/>
  <c r="F400" i="12" s="1"/>
  <c r="G400" i="12" s="1"/>
  <c r="E395" i="12"/>
  <c r="F395" i="12" s="1"/>
  <c r="G395" i="12" s="1"/>
  <c r="E390" i="12"/>
  <c r="F390" i="12" s="1"/>
  <c r="G390" i="12" s="1"/>
  <c r="E388" i="12"/>
  <c r="F388" i="12" s="1"/>
  <c r="G388" i="12" s="1"/>
  <c r="E386" i="12"/>
  <c r="F386" i="12" s="1"/>
  <c r="G386" i="12" s="1"/>
  <c r="E384" i="12"/>
  <c r="F384" i="12" s="1"/>
  <c r="G384" i="12" s="1"/>
  <c r="E381" i="12"/>
  <c r="F381" i="12" s="1"/>
  <c r="G381" i="12" s="1"/>
  <c r="E375" i="12"/>
  <c r="F375" i="12" s="1"/>
  <c r="G375" i="12" s="1"/>
  <c r="E369" i="12"/>
  <c r="F369" i="12" s="1"/>
  <c r="G369" i="12" s="1"/>
  <c r="E362" i="12"/>
  <c r="F362" i="12" s="1"/>
  <c r="G362" i="12" s="1"/>
  <c r="E630" i="12"/>
  <c r="F630" i="12" s="1"/>
  <c r="G630" i="12" s="1"/>
  <c r="E619" i="12"/>
  <c r="F619" i="12" s="1"/>
  <c r="G619" i="12" s="1"/>
  <c r="E616" i="12"/>
  <c r="F616" i="12" s="1"/>
  <c r="G616" i="12" s="1"/>
  <c r="E612" i="12"/>
  <c r="F612" i="12" s="1"/>
  <c r="G612" i="12" s="1"/>
  <c r="E609" i="12"/>
  <c r="F609" i="12" s="1"/>
  <c r="G609" i="12" s="1"/>
  <c r="E598" i="12"/>
  <c r="F598" i="12" s="1"/>
  <c r="G598" i="12" s="1"/>
  <c r="E588" i="12"/>
  <c r="F588" i="12" s="1"/>
  <c r="G588" i="12" s="1"/>
  <c r="E580" i="12"/>
  <c r="F580" i="12" s="1"/>
  <c r="G580" i="12" s="1"/>
  <c r="E575" i="12"/>
  <c r="F575" i="12" s="1"/>
  <c r="G575" i="12" s="1"/>
  <c r="E572" i="12"/>
  <c r="F572" i="12" s="1"/>
  <c r="G572" i="12" s="1"/>
  <c r="E567" i="12"/>
  <c r="F567" i="12" s="1"/>
  <c r="G567" i="12" s="1"/>
  <c r="E564" i="12"/>
  <c r="F564" i="12" s="1"/>
  <c r="G564" i="12" s="1"/>
  <c r="E559" i="12"/>
  <c r="F559" i="12" s="1"/>
  <c r="G559" i="12" s="1"/>
  <c r="E556" i="12"/>
  <c r="F556" i="12" s="1"/>
  <c r="G556" i="12" s="1"/>
  <c r="E551" i="12"/>
  <c r="F551" i="12" s="1"/>
  <c r="G551" i="12" s="1"/>
  <c r="E548" i="12"/>
  <c r="F548" i="12" s="1"/>
  <c r="G548" i="12" s="1"/>
  <c r="E543" i="12"/>
  <c r="F543" i="12" s="1"/>
  <c r="G543" i="12" s="1"/>
  <c r="E540" i="12"/>
  <c r="F540" i="12" s="1"/>
  <c r="G540" i="12" s="1"/>
  <c r="E535" i="12"/>
  <c r="F535" i="12" s="1"/>
  <c r="G535" i="12" s="1"/>
  <c r="E532" i="12"/>
  <c r="F532" i="12" s="1"/>
  <c r="G532" i="12" s="1"/>
  <c r="E527" i="12"/>
  <c r="F527" i="12" s="1"/>
  <c r="G527" i="12" s="1"/>
  <c r="E524" i="12"/>
  <c r="F524" i="12" s="1"/>
  <c r="G524" i="12" s="1"/>
  <c r="E519" i="12"/>
  <c r="F519" i="12" s="1"/>
  <c r="G519" i="12" s="1"/>
  <c r="E516" i="12"/>
  <c r="F516" i="12" s="1"/>
  <c r="G516" i="12" s="1"/>
  <c r="E511" i="12"/>
  <c r="F511" i="12" s="1"/>
  <c r="G511" i="12" s="1"/>
  <c r="E508" i="12"/>
  <c r="F508" i="12" s="1"/>
  <c r="G508" i="12" s="1"/>
  <c r="E503" i="12"/>
  <c r="F503" i="12" s="1"/>
  <c r="G503" i="12" s="1"/>
  <c r="E500" i="12"/>
  <c r="F500" i="12" s="1"/>
  <c r="G500" i="12" s="1"/>
  <c r="E495" i="12"/>
  <c r="F495" i="12" s="1"/>
  <c r="G495" i="12" s="1"/>
  <c r="E492" i="12"/>
  <c r="F492" i="12" s="1"/>
  <c r="G492" i="12" s="1"/>
  <c r="E487" i="12"/>
  <c r="F487" i="12" s="1"/>
  <c r="G487" i="12" s="1"/>
  <c r="E484" i="12"/>
  <c r="F484" i="12" s="1"/>
  <c r="G484" i="12" s="1"/>
  <c r="E479" i="12"/>
  <c r="F479" i="12" s="1"/>
  <c r="G479" i="12" s="1"/>
  <c r="E476" i="12"/>
  <c r="F476" i="12" s="1"/>
  <c r="G476" i="12" s="1"/>
  <c r="E471" i="12"/>
  <c r="F471" i="12" s="1"/>
  <c r="G471" i="12" s="1"/>
  <c r="E468" i="12"/>
  <c r="F468" i="12" s="1"/>
  <c r="G468" i="12" s="1"/>
  <c r="E463" i="12"/>
  <c r="F463" i="12" s="1"/>
  <c r="G463" i="12" s="1"/>
  <c r="E460" i="12"/>
  <c r="F460" i="12" s="1"/>
  <c r="G460" i="12" s="1"/>
  <c r="E455" i="12"/>
  <c r="F455" i="12" s="1"/>
  <c r="G455" i="12" s="1"/>
  <c r="E452" i="12"/>
  <c r="F452" i="12" s="1"/>
  <c r="G452" i="12" s="1"/>
  <c r="E450" i="12"/>
  <c r="F450" i="12" s="1"/>
  <c r="G450" i="12" s="1"/>
  <c r="E448" i="12"/>
  <c r="F448" i="12" s="1"/>
  <c r="G448" i="12" s="1"/>
  <c r="E443" i="12"/>
  <c r="F443" i="12" s="1"/>
  <c r="G443" i="12" s="1"/>
  <c r="E441" i="12"/>
  <c r="F441" i="12" s="1"/>
  <c r="G441" i="12" s="1"/>
  <c r="E434" i="12"/>
  <c r="F434" i="12" s="1"/>
  <c r="G434" i="12" s="1"/>
  <c r="E429" i="12"/>
  <c r="F429" i="12" s="1"/>
  <c r="G429" i="12" s="1"/>
  <c r="E426" i="12"/>
  <c r="F426" i="12" s="1"/>
  <c r="G426" i="12" s="1"/>
  <c r="E421" i="12"/>
  <c r="F421" i="12" s="1"/>
  <c r="G421" i="12" s="1"/>
  <c r="E418" i="12"/>
  <c r="F418" i="12" s="1"/>
  <c r="G418" i="12" s="1"/>
  <c r="E413" i="12"/>
  <c r="F413" i="12" s="1"/>
  <c r="G413" i="12" s="1"/>
  <c r="E641" i="12"/>
  <c r="F641" i="12" s="1"/>
  <c r="G641" i="12" s="1"/>
  <c r="E636" i="12"/>
  <c r="F636" i="12" s="1"/>
  <c r="G636" i="12" s="1"/>
  <c r="E633" i="12"/>
  <c r="F633" i="12" s="1"/>
  <c r="G633" i="12" s="1"/>
  <c r="E622" i="12"/>
  <c r="F622" i="12" s="1"/>
  <c r="G622" i="12" s="1"/>
  <c r="E611" i="12"/>
  <c r="F611" i="12" s="1"/>
  <c r="G611" i="12" s="1"/>
  <c r="E608" i="12"/>
  <c r="F608" i="12" s="1"/>
  <c r="G608" i="12" s="1"/>
  <c r="E604" i="12"/>
  <c r="F604" i="12" s="1"/>
  <c r="G604" i="12" s="1"/>
  <c r="E601" i="12"/>
  <c r="F601" i="12" s="1"/>
  <c r="G601" i="12" s="1"/>
  <c r="E590" i="12"/>
  <c r="F590" i="12" s="1"/>
  <c r="G590" i="12" s="1"/>
  <c r="E587" i="12"/>
  <c r="F587" i="12" s="1"/>
  <c r="G587" i="12" s="1"/>
  <c r="E585" i="12"/>
  <c r="F585" i="12" s="1"/>
  <c r="G585" i="12" s="1"/>
  <c r="E582" i="12"/>
  <c r="F582" i="12" s="1"/>
  <c r="G582" i="12" s="1"/>
  <c r="E577" i="12"/>
  <c r="F577" i="12" s="1"/>
  <c r="G577" i="12" s="1"/>
  <c r="E574" i="12"/>
  <c r="F574" i="12" s="1"/>
  <c r="G574" i="12" s="1"/>
  <c r="E569" i="12"/>
  <c r="F569" i="12" s="1"/>
  <c r="G569" i="12" s="1"/>
  <c r="E566" i="12"/>
  <c r="F566" i="12" s="1"/>
  <c r="G566" i="12" s="1"/>
  <c r="E561" i="12"/>
  <c r="F561" i="12" s="1"/>
  <c r="G561" i="12" s="1"/>
  <c r="E558" i="12"/>
  <c r="F558" i="12" s="1"/>
  <c r="G558" i="12" s="1"/>
  <c r="E553" i="12"/>
  <c r="F553" i="12" s="1"/>
  <c r="G553" i="12" s="1"/>
  <c r="E550" i="12"/>
  <c r="F550" i="12" s="1"/>
  <c r="G550" i="12" s="1"/>
  <c r="E545" i="12"/>
  <c r="F545" i="12" s="1"/>
  <c r="G545" i="12" s="1"/>
  <c r="E542" i="12"/>
  <c r="F542" i="12" s="1"/>
  <c r="G542" i="12" s="1"/>
  <c r="E537" i="12"/>
  <c r="F537" i="12" s="1"/>
  <c r="G537" i="12" s="1"/>
  <c r="E534" i="12"/>
  <c r="F534" i="12" s="1"/>
  <c r="G534" i="12" s="1"/>
  <c r="E529" i="12"/>
  <c r="F529" i="12" s="1"/>
  <c r="G529" i="12" s="1"/>
  <c r="E526" i="12"/>
  <c r="F526" i="12" s="1"/>
  <c r="G526" i="12" s="1"/>
  <c r="E521" i="12"/>
  <c r="F521" i="12" s="1"/>
  <c r="G521" i="12" s="1"/>
  <c r="E518" i="12"/>
  <c r="F518" i="12" s="1"/>
  <c r="G518" i="12" s="1"/>
  <c r="E513" i="12"/>
  <c r="F513" i="12" s="1"/>
  <c r="G513" i="12" s="1"/>
  <c r="E510" i="12"/>
  <c r="F510" i="12" s="1"/>
  <c r="G510" i="12" s="1"/>
  <c r="E505" i="12"/>
  <c r="F505" i="12" s="1"/>
  <c r="G505" i="12" s="1"/>
  <c r="E502" i="12"/>
  <c r="F502" i="12" s="1"/>
  <c r="G502" i="12" s="1"/>
  <c r="E497" i="12"/>
  <c r="F497" i="12" s="1"/>
  <c r="G497" i="12" s="1"/>
  <c r="E494" i="12"/>
  <c r="F494" i="12" s="1"/>
  <c r="G494" i="12" s="1"/>
  <c r="E489" i="12"/>
  <c r="F489" i="12" s="1"/>
  <c r="G489" i="12" s="1"/>
  <c r="E486" i="12"/>
  <c r="F486" i="12" s="1"/>
  <c r="G486" i="12" s="1"/>
  <c r="E481" i="12"/>
  <c r="F481" i="12" s="1"/>
  <c r="G481" i="12" s="1"/>
  <c r="E478" i="12"/>
  <c r="F478" i="12" s="1"/>
  <c r="G478" i="12" s="1"/>
  <c r="E473" i="12"/>
  <c r="F473" i="12" s="1"/>
  <c r="G473" i="12" s="1"/>
  <c r="E470" i="12"/>
  <c r="F470" i="12" s="1"/>
  <c r="G470" i="12" s="1"/>
  <c r="E465" i="12"/>
  <c r="F465" i="12" s="1"/>
  <c r="G465" i="12" s="1"/>
  <c r="E462" i="12"/>
  <c r="F462" i="12" s="1"/>
  <c r="G462" i="12" s="1"/>
  <c r="E457" i="12"/>
  <c r="F457" i="12" s="1"/>
  <c r="G457" i="12" s="1"/>
  <c r="E454" i="12"/>
  <c r="F454" i="12" s="1"/>
  <c r="G454" i="12" s="1"/>
  <c r="E446" i="12"/>
  <c r="F446" i="12" s="1"/>
  <c r="G446" i="12" s="1"/>
  <c r="E444" i="12"/>
  <c r="F444" i="12" s="1"/>
  <c r="G444" i="12" s="1"/>
  <c r="E439" i="12"/>
  <c r="F439" i="12" s="1"/>
  <c r="G439" i="12" s="1"/>
  <c r="E437" i="12"/>
  <c r="F437" i="12" s="1"/>
  <c r="G437" i="12" s="1"/>
  <c r="E431" i="12"/>
  <c r="F431" i="12" s="1"/>
  <c r="G431" i="12" s="1"/>
  <c r="E428" i="12"/>
  <c r="F428" i="12" s="1"/>
  <c r="G428" i="12" s="1"/>
  <c r="E423" i="12"/>
  <c r="F423" i="12" s="1"/>
  <c r="G423" i="12" s="1"/>
  <c r="E420" i="12"/>
  <c r="F420" i="12" s="1"/>
  <c r="G420" i="12" s="1"/>
  <c r="E415" i="12"/>
  <c r="F415" i="12" s="1"/>
  <c r="G415" i="12" s="1"/>
  <c r="E412" i="12"/>
  <c r="F412" i="12" s="1"/>
  <c r="G412" i="12" s="1"/>
  <c r="E407" i="12"/>
  <c r="F407" i="12" s="1"/>
  <c r="G407" i="12" s="1"/>
  <c r="E396" i="12"/>
  <c r="F396" i="12" s="1"/>
  <c r="G396" i="12" s="1"/>
  <c r="E391" i="12"/>
  <c r="F391" i="12" s="1"/>
  <c r="G391" i="12" s="1"/>
  <c r="E379" i="12"/>
  <c r="F379" i="12" s="1"/>
  <c r="G379" i="12" s="1"/>
  <c r="E374" i="12"/>
  <c r="F374" i="12" s="1"/>
  <c r="G374" i="12" s="1"/>
  <c r="E370" i="12"/>
  <c r="F370" i="12" s="1"/>
  <c r="G370" i="12" s="1"/>
  <c r="E365" i="12"/>
  <c r="F365" i="12" s="1"/>
  <c r="G365" i="12" s="1"/>
  <c r="E361" i="12"/>
  <c r="F361" i="12" s="1"/>
  <c r="G361" i="12" s="1"/>
  <c r="E357" i="12"/>
  <c r="F357" i="12" s="1"/>
  <c r="G357" i="12" s="1"/>
  <c r="E355" i="12"/>
  <c r="F355" i="12" s="1"/>
  <c r="G355" i="12" s="1"/>
  <c r="E350" i="12"/>
  <c r="F350" i="12" s="1"/>
  <c r="G350" i="12" s="1"/>
  <c r="E348" i="12"/>
  <c r="F348" i="12" s="1"/>
  <c r="G348" i="12" s="1"/>
  <c r="E343" i="12"/>
  <c r="F343" i="12" s="1"/>
  <c r="G343" i="12" s="1"/>
  <c r="E339" i="12"/>
  <c r="F339" i="12" s="1"/>
  <c r="G339" i="12" s="1"/>
  <c r="E334" i="12"/>
  <c r="F334" i="12" s="1"/>
  <c r="G334" i="12" s="1"/>
  <c r="E332" i="12"/>
  <c r="F332" i="12" s="1"/>
  <c r="G332" i="12" s="1"/>
  <c r="E327" i="12"/>
  <c r="F327" i="12" s="1"/>
  <c r="G327" i="12" s="1"/>
  <c r="E323" i="12"/>
  <c r="F323" i="12" s="1"/>
  <c r="G323" i="12" s="1"/>
  <c r="E318" i="12"/>
  <c r="F318" i="12" s="1"/>
  <c r="G318" i="12" s="1"/>
  <c r="E316" i="12"/>
  <c r="F316" i="12" s="1"/>
  <c r="G316" i="12" s="1"/>
  <c r="E311" i="12"/>
  <c r="F311" i="12" s="1"/>
  <c r="G311" i="12" s="1"/>
  <c r="E307" i="12"/>
  <c r="F307" i="12" s="1"/>
  <c r="G307" i="12" s="1"/>
  <c r="E302" i="12"/>
  <c r="F302" i="12" s="1"/>
  <c r="G302" i="12" s="1"/>
  <c r="E300" i="12"/>
  <c r="F300" i="12" s="1"/>
  <c r="G300" i="12" s="1"/>
  <c r="E295" i="12"/>
  <c r="F295" i="12" s="1"/>
  <c r="G295" i="12" s="1"/>
  <c r="E291" i="12"/>
  <c r="F291" i="12" s="1"/>
  <c r="G291" i="12" s="1"/>
  <c r="E286" i="12"/>
  <c r="F286" i="12" s="1"/>
  <c r="G286" i="12" s="1"/>
  <c r="E284" i="12"/>
  <c r="F284" i="12" s="1"/>
  <c r="G284" i="12" s="1"/>
  <c r="E279" i="12"/>
  <c r="F279" i="12" s="1"/>
  <c r="G279" i="12" s="1"/>
  <c r="E275" i="12"/>
  <c r="F275" i="12" s="1"/>
  <c r="G275" i="12" s="1"/>
  <c r="E270" i="12"/>
  <c r="F270" i="12" s="1"/>
  <c r="G270" i="12" s="1"/>
  <c r="E268" i="12"/>
  <c r="F268" i="12" s="1"/>
  <c r="G268" i="12" s="1"/>
  <c r="E263" i="12"/>
  <c r="F263" i="12" s="1"/>
  <c r="G263" i="12" s="1"/>
  <c r="E257" i="12"/>
  <c r="F257" i="12" s="1"/>
  <c r="G257" i="12" s="1"/>
  <c r="E250" i="12"/>
  <c r="F250" i="12" s="1"/>
  <c r="G250" i="12" s="1"/>
  <c r="E248" i="12"/>
  <c r="F248" i="12" s="1"/>
  <c r="G248" i="12" s="1"/>
  <c r="E245" i="12"/>
  <c r="F245" i="12" s="1"/>
  <c r="G245" i="12" s="1"/>
  <c r="E241" i="12"/>
  <c r="F241" i="12" s="1"/>
  <c r="G241" i="12" s="1"/>
  <c r="E234" i="12"/>
  <c r="F234" i="12" s="1"/>
  <c r="G234" i="12" s="1"/>
  <c r="E232" i="12"/>
  <c r="F232" i="12" s="1"/>
  <c r="G232" i="12" s="1"/>
  <c r="E229" i="12"/>
  <c r="F229" i="12" s="1"/>
  <c r="G229" i="12" s="1"/>
  <c r="E224" i="12"/>
  <c r="F224" i="12" s="1"/>
  <c r="G224" i="12" s="1"/>
  <c r="E220" i="12"/>
  <c r="F220" i="12" s="1"/>
  <c r="G220" i="12" s="1"/>
  <c r="E211" i="12"/>
  <c r="F211" i="12" s="1"/>
  <c r="G211" i="12" s="1"/>
  <c r="E209" i="12"/>
  <c r="F209" i="12" s="1"/>
  <c r="G209" i="12" s="1"/>
  <c r="E206" i="12"/>
  <c r="F206" i="12" s="1"/>
  <c r="G206" i="12" s="1"/>
  <c r="E202" i="12"/>
  <c r="F202" i="12" s="1"/>
  <c r="G202" i="12" s="1"/>
  <c r="E198" i="12"/>
  <c r="F198" i="12" s="1"/>
  <c r="G198" i="12" s="1"/>
  <c r="E192" i="12"/>
  <c r="F192" i="12" s="1"/>
  <c r="G192" i="12" s="1"/>
  <c r="E188" i="12"/>
  <c r="F188" i="12" s="1"/>
  <c r="G188" i="12" s="1"/>
  <c r="E179" i="12"/>
  <c r="F179" i="12" s="1"/>
  <c r="G179" i="12" s="1"/>
  <c r="E177" i="12"/>
  <c r="F177" i="12" s="1"/>
  <c r="G177" i="12" s="1"/>
  <c r="E174" i="12"/>
  <c r="F174" i="12" s="1"/>
  <c r="G174" i="12" s="1"/>
  <c r="E170" i="12"/>
  <c r="F170" i="12" s="1"/>
  <c r="G170" i="12" s="1"/>
  <c r="E163" i="12"/>
  <c r="F163" i="12" s="1"/>
  <c r="G163" i="12" s="1"/>
  <c r="E161" i="12"/>
  <c r="F161" i="12" s="1"/>
  <c r="G161" i="12" s="1"/>
  <c r="E410" i="12"/>
  <c r="F410" i="12" s="1"/>
  <c r="G410" i="12" s="1"/>
  <c r="E405" i="12"/>
  <c r="F405" i="12" s="1"/>
  <c r="G405" i="12" s="1"/>
  <c r="E394" i="12"/>
  <c r="F394" i="12" s="1"/>
  <c r="G394" i="12" s="1"/>
  <c r="E389" i="12"/>
  <c r="F389" i="12" s="1"/>
  <c r="G389" i="12" s="1"/>
  <c r="E377" i="12"/>
  <c r="F377" i="12" s="1"/>
  <c r="G377" i="12" s="1"/>
  <c r="E364" i="12"/>
  <c r="F364" i="12" s="1"/>
  <c r="G364" i="12" s="1"/>
  <c r="E360" i="12"/>
  <c r="F360" i="12" s="1"/>
  <c r="G360" i="12" s="1"/>
  <c r="E354" i="12"/>
  <c r="F354" i="12" s="1"/>
  <c r="G354" i="12" s="1"/>
  <c r="E352" i="12"/>
  <c r="F352" i="12" s="1"/>
  <c r="G352" i="12" s="1"/>
  <c r="E349" i="12"/>
  <c r="F349" i="12" s="1"/>
  <c r="G349" i="12" s="1"/>
  <c r="E345" i="12"/>
  <c r="F345" i="12" s="1"/>
  <c r="G345" i="12" s="1"/>
  <c r="E338" i="12"/>
  <c r="F338" i="12" s="1"/>
  <c r="G338" i="12" s="1"/>
  <c r="E336" i="12"/>
  <c r="F336" i="12" s="1"/>
  <c r="G336" i="12" s="1"/>
  <c r="E333" i="12"/>
  <c r="F333" i="12" s="1"/>
  <c r="G333" i="12" s="1"/>
  <c r="E329" i="12"/>
  <c r="F329" i="12" s="1"/>
  <c r="G329" i="12" s="1"/>
  <c r="E322" i="12"/>
  <c r="F322" i="12" s="1"/>
  <c r="G322" i="12" s="1"/>
  <c r="E320" i="12"/>
  <c r="F320" i="12" s="1"/>
  <c r="G320" i="12" s="1"/>
  <c r="E317" i="12"/>
  <c r="F317" i="12" s="1"/>
  <c r="G317" i="12" s="1"/>
  <c r="E313" i="12"/>
  <c r="F313" i="12" s="1"/>
  <c r="G313" i="12" s="1"/>
  <c r="E306" i="12"/>
  <c r="F306" i="12" s="1"/>
  <c r="G306" i="12" s="1"/>
  <c r="E304" i="12"/>
  <c r="F304" i="12" s="1"/>
  <c r="G304" i="12" s="1"/>
  <c r="E301" i="12"/>
  <c r="F301" i="12" s="1"/>
  <c r="G301" i="12" s="1"/>
  <c r="E297" i="12"/>
  <c r="F297" i="12" s="1"/>
  <c r="G297" i="12" s="1"/>
  <c r="E290" i="12"/>
  <c r="F290" i="12" s="1"/>
  <c r="G290" i="12" s="1"/>
  <c r="E288" i="12"/>
  <c r="F288" i="12" s="1"/>
  <c r="G288" i="12" s="1"/>
  <c r="E285" i="12"/>
  <c r="F285" i="12" s="1"/>
  <c r="G285" i="12" s="1"/>
  <c r="E281" i="12"/>
  <c r="F281" i="12" s="1"/>
  <c r="G281" i="12" s="1"/>
  <c r="E274" i="12"/>
  <c r="F274" i="12" s="1"/>
  <c r="G274" i="12" s="1"/>
  <c r="E272" i="12"/>
  <c r="F272" i="12" s="1"/>
  <c r="G272" i="12" s="1"/>
  <c r="E269" i="12"/>
  <c r="F269" i="12" s="1"/>
  <c r="G269" i="12" s="1"/>
  <c r="E265" i="12"/>
  <c r="F265" i="12" s="1"/>
  <c r="G265" i="12" s="1"/>
  <c r="E259" i="12"/>
  <c r="F259" i="12" s="1"/>
  <c r="G259" i="12" s="1"/>
  <c r="E254" i="12"/>
  <c r="F254" i="12" s="1"/>
  <c r="G254" i="12" s="1"/>
  <c r="E252" i="12"/>
  <c r="F252" i="12" s="1"/>
  <c r="G252" i="12" s="1"/>
  <c r="E247" i="12"/>
  <c r="F247" i="12" s="1"/>
  <c r="G247" i="12" s="1"/>
  <c r="E243" i="12"/>
  <c r="F243" i="12" s="1"/>
  <c r="G243" i="12" s="1"/>
  <c r="E238" i="12"/>
  <c r="F238" i="12" s="1"/>
  <c r="G238" i="12" s="1"/>
  <c r="E236" i="12"/>
  <c r="F236" i="12" s="1"/>
  <c r="G236" i="12" s="1"/>
  <c r="E231" i="12"/>
  <c r="F231" i="12" s="1"/>
  <c r="G231" i="12" s="1"/>
  <c r="E223" i="12"/>
  <c r="F223" i="12" s="1"/>
  <c r="G223" i="12" s="1"/>
  <c r="E221" i="12"/>
  <c r="F221" i="12" s="1"/>
  <c r="G221" i="12" s="1"/>
  <c r="E219" i="12"/>
  <c r="F219" i="12" s="1"/>
  <c r="G219" i="12" s="1"/>
  <c r="E217" i="12"/>
  <c r="F217" i="12" s="1"/>
  <c r="G217" i="12" s="1"/>
  <c r="E215" i="12"/>
  <c r="F215" i="12" s="1"/>
  <c r="G215" i="12" s="1"/>
  <c r="E213" i="12"/>
  <c r="F213" i="12" s="1"/>
  <c r="G213" i="12" s="1"/>
  <c r="E210" i="12"/>
  <c r="F210" i="12" s="1"/>
  <c r="G210" i="12" s="1"/>
  <c r="E200" i="12"/>
  <c r="F200" i="12" s="1"/>
  <c r="G200" i="12" s="1"/>
  <c r="E196" i="12"/>
  <c r="F196" i="12" s="1"/>
  <c r="G196" i="12" s="1"/>
  <c r="E191" i="12"/>
  <c r="F191" i="12" s="1"/>
  <c r="G191" i="12" s="1"/>
  <c r="E189" i="12"/>
  <c r="F189" i="12" s="1"/>
  <c r="G189" i="12" s="1"/>
  <c r="E187" i="12"/>
  <c r="F187" i="12" s="1"/>
  <c r="G187" i="12" s="1"/>
  <c r="E185" i="12"/>
  <c r="F185" i="12" s="1"/>
  <c r="G185" i="12" s="1"/>
  <c r="E183" i="12"/>
  <c r="F183" i="12" s="1"/>
  <c r="G183" i="12" s="1"/>
  <c r="E181" i="12"/>
  <c r="F181" i="12" s="1"/>
  <c r="G181" i="12" s="1"/>
  <c r="E178" i="12"/>
  <c r="F178" i="12" s="1"/>
  <c r="G178" i="12" s="1"/>
  <c r="E167" i="12"/>
  <c r="F167" i="12" s="1"/>
  <c r="G167" i="12" s="1"/>
  <c r="E404" i="12"/>
  <c r="F404" i="12" s="1"/>
  <c r="G404" i="12" s="1"/>
  <c r="E399" i="12"/>
  <c r="F399" i="12" s="1"/>
  <c r="G399" i="12" s="1"/>
  <c r="E385" i="12"/>
  <c r="F385" i="12" s="1"/>
  <c r="G385" i="12" s="1"/>
  <c r="E372" i="12"/>
  <c r="F372" i="12" s="1"/>
  <c r="G372" i="12" s="1"/>
  <c r="E368" i="12"/>
  <c r="F368" i="12" s="1"/>
  <c r="G368" i="12" s="1"/>
  <c r="E359" i="12"/>
  <c r="F359" i="12" s="1"/>
  <c r="G359" i="12" s="1"/>
  <c r="E351" i="12"/>
  <c r="F351" i="12" s="1"/>
  <c r="G351" i="12" s="1"/>
  <c r="E347" i="12"/>
  <c r="F347" i="12" s="1"/>
  <c r="G347" i="12" s="1"/>
  <c r="E342" i="12"/>
  <c r="F342" i="12" s="1"/>
  <c r="G342" i="12" s="1"/>
  <c r="E340" i="12"/>
  <c r="F340" i="12" s="1"/>
  <c r="G340" i="12" s="1"/>
  <c r="E335" i="12"/>
  <c r="F335" i="12" s="1"/>
  <c r="G335" i="12" s="1"/>
  <c r="E331" i="12"/>
  <c r="F331" i="12" s="1"/>
  <c r="G331" i="12" s="1"/>
  <c r="E326" i="12"/>
  <c r="F326" i="12" s="1"/>
  <c r="G326" i="12" s="1"/>
  <c r="E324" i="12"/>
  <c r="F324" i="12" s="1"/>
  <c r="G324" i="12" s="1"/>
  <c r="E319" i="12"/>
  <c r="F319" i="12" s="1"/>
  <c r="G319" i="12" s="1"/>
  <c r="E315" i="12"/>
  <c r="F315" i="12" s="1"/>
  <c r="G315" i="12" s="1"/>
  <c r="E310" i="12"/>
  <c r="F310" i="12" s="1"/>
  <c r="G310" i="12" s="1"/>
  <c r="E308" i="12"/>
  <c r="F308" i="12" s="1"/>
  <c r="G308" i="12" s="1"/>
  <c r="E303" i="12"/>
  <c r="F303" i="12" s="1"/>
  <c r="G303" i="12" s="1"/>
  <c r="E299" i="12"/>
  <c r="F299" i="12" s="1"/>
  <c r="G299" i="12" s="1"/>
  <c r="E294" i="12"/>
  <c r="F294" i="12" s="1"/>
  <c r="G294" i="12" s="1"/>
  <c r="E292" i="12"/>
  <c r="F292" i="12" s="1"/>
  <c r="G292" i="12" s="1"/>
  <c r="E287" i="12"/>
  <c r="F287" i="12" s="1"/>
  <c r="G287" i="12" s="1"/>
  <c r="E283" i="12"/>
  <c r="F283" i="12" s="1"/>
  <c r="G283" i="12" s="1"/>
  <c r="E278" i="12"/>
  <c r="F278" i="12" s="1"/>
  <c r="G278" i="12" s="1"/>
  <c r="E276" i="12"/>
  <c r="F276" i="12" s="1"/>
  <c r="G276" i="12" s="1"/>
  <c r="E271" i="12"/>
  <c r="F271" i="12" s="1"/>
  <c r="G271" i="12" s="1"/>
  <c r="E267" i="12"/>
  <c r="F267" i="12" s="1"/>
  <c r="G267" i="12" s="1"/>
  <c r="E262" i="12"/>
  <c r="F262" i="12" s="1"/>
  <c r="G262" i="12" s="1"/>
  <c r="E260" i="12"/>
  <c r="F260" i="12" s="1"/>
  <c r="G260" i="12" s="1"/>
  <c r="E258" i="12"/>
  <c r="F258" i="12" s="1"/>
  <c r="G258" i="12" s="1"/>
  <c r="E256" i="12"/>
  <c r="F256" i="12" s="1"/>
  <c r="G256" i="12" s="1"/>
  <c r="E253" i="12"/>
  <c r="F253" i="12" s="1"/>
  <c r="G253" i="12" s="1"/>
  <c r="E249" i="12"/>
  <c r="F249" i="12" s="1"/>
  <c r="G249" i="12" s="1"/>
  <c r="E242" i="12"/>
  <c r="F242" i="12" s="1"/>
  <c r="G242" i="12" s="1"/>
  <c r="E240" i="12"/>
  <c r="F240" i="12" s="1"/>
  <c r="G240" i="12" s="1"/>
  <c r="E237" i="12"/>
  <c r="F237" i="12" s="1"/>
  <c r="G237" i="12" s="1"/>
  <c r="E233" i="12"/>
  <c r="F233" i="12" s="1"/>
  <c r="G233" i="12" s="1"/>
  <c r="E227" i="12"/>
  <c r="F227" i="12" s="1"/>
  <c r="G227" i="12" s="1"/>
  <c r="E225" i="12"/>
  <c r="F225" i="12" s="1"/>
  <c r="G225" i="12" s="1"/>
  <c r="E222" i="12"/>
  <c r="F222" i="12" s="1"/>
  <c r="G222" i="12" s="1"/>
  <c r="E218" i="12"/>
  <c r="F218" i="12" s="1"/>
  <c r="G218" i="12" s="1"/>
  <c r="E214" i="12"/>
  <c r="F214" i="12" s="1"/>
  <c r="G214" i="12" s="1"/>
  <c r="E208" i="12"/>
  <c r="F208" i="12" s="1"/>
  <c r="G208" i="12" s="1"/>
  <c r="E204" i="12"/>
  <c r="F204" i="12" s="1"/>
  <c r="G204" i="12" s="1"/>
  <c r="E402" i="12"/>
  <c r="F402" i="12" s="1"/>
  <c r="G402" i="12" s="1"/>
  <c r="E397" i="12"/>
  <c r="F397" i="12" s="1"/>
  <c r="G397" i="12" s="1"/>
  <c r="E392" i="12"/>
  <c r="F392" i="12" s="1"/>
  <c r="G392" i="12" s="1"/>
  <c r="E383" i="12"/>
  <c r="F383" i="12" s="1"/>
  <c r="G383" i="12" s="1"/>
  <c r="E371" i="12"/>
  <c r="F371" i="12" s="1"/>
  <c r="G371" i="12" s="1"/>
  <c r="E366" i="12"/>
  <c r="F366" i="12" s="1"/>
  <c r="G366" i="12" s="1"/>
  <c r="E353" i="12"/>
  <c r="F353" i="12" s="1"/>
  <c r="G353" i="12" s="1"/>
  <c r="E346" i="12"/>
  <c r="F346" i="12" s="1"/>
  <c r="G346" i="12" s="1"/>
  <c r="E344" i="12"/>
  <c r="F344" i="12" s="1"/>
  <c r="G344" i="12" s="1"/>
  <c r="E341" i="12"/>
  <c r="F341" i="12" s="1"/>
  <c r="G341" i="12" s="1"/>
  <c r="E337" i="12"/>
  <c r="F337" i="12" s="1"/>
  <c r="G337" i="12" s="1"/>
  <c r="E330" i="12"/>
  <c r="F330" i="12" s="1"/>
  <c r="G330" i="12" s="1"/>
  <c r="E328" i="12"/>
  <c r="F328" i="12" s="1"/>
  <c r="G328" i="12" s="1"/>
  <c r="E325" i="12"/>
  <c r="F325" i="12" s="1"/>
  <c r="G325" i="12" s="1"/>
  <c r="E321" i="12"/>
  <c r="F321" i="12" s="1"/>
  <c r="G321" i="12" s="1"/>
  <c r="E314" i="12"/>
  <c r="F314" i="12" s="1"/>
  <c r="G314" i="12" s="1"/>
  <c r="E312" i="12"/>
  <c r="F312" i="12" s="1"/>
  <c r="G312" i="12" s="1"/>
  <c r="E309" i="12"/>
  <c r="F309" i="12" s="1"/>
  <c r="G309" i="12" s="1"/>
  <c r="E305" i="12"/>
  <c r="F305" i="12" s="1"/>
  <c r="G305" i="12" s="1"/>
  <c r="E298" i="12"/>
  <c r="F298" i="12" s="1"/>
  <c r="G298" i="12" s="1"/>
  <c r="E296" i="12"/>
  <c r="F296" i="12" s="1"/>
  <c r="G296" i="12" s="1"/>
  <c r="E293" i="12"/>
  <c r="F293" i="12" s="1"/>
  <c r="G293" i="12" s="1"/>
  <c r="E289" i="12"/>
  <c r="F289" i="12" s="1"/>
  <c r="G289" i="12" s="1"/>
  <c r="E282" i="12"/>
  <c r="F282" i="12" s="1"/>
  <c r="G282" i="12" s="1"/>
  <c r="E280" i="12"/>
  <c r="F280" i="12" s="1"/>
  <c r="G280" i="12" s="1"/>
  <c r="E277" i="12"/>
  <c r="F277" i="12" s="1"/>
  <c r="G277" i="12" s="1"/>
  <c r="E273" i="12"/>
  <c r="F273" i="12" s="1"/>
  <c r="G273" i="12" s="1"/>
  <c r="E266" i="12"/>
  <c r="F266" i="12" s="1"/>
  <c r="G266" i="12" s="1"/>
  <c r="E264" i="12"/>
  <c r="F264" i="12" s="1"/>
  <c r="G264" i="12" s="1"/>
  <c r="E261" i="12"/>
  <c r="F261" i="12" s="1"/>
  <c r="G261" i="12" s="1"/>
  <c r="E255" i="12"/>
  <c r="F255" i="12" s="1"/>
  <c r="G255" i="12" s="1"/>
  <c r="E251" i="12"/>
  <c r="F251" i="12" s="1"/>
  <c r="G251" i="12" s="1"/>
  <c r="E246" i="12"/>
  <c r="F246" i="12" s="1"/>
  <c r="G246" i="12" s="1"/>
  <c r="E244" i="12"/>
  <c r="F244" i="12" s="1"/>
  <c r="G244" i="12" s="1"/>
  <c r="E239" i="12"/>
  <c r="F239" i="12" s="1"/>
  <c r="G239" i="12" s="1"/>
  <c r="E235" i="12"/>
  <c r="F235" i="12" s="1"/>
  <c r="G235" i="12" s="1"/>
  <c r="E230" i="12"/>
  <c r="F230" i="12" s="1"/>
  <c r="G230" i="12" s="1"/>
  <c r="E228" i="12"/>
  <c r="F228" i="12" s="1"/>
  <c r="G228" i="12" s="1"/>
  <c r="E226" i="12"/>
  <c r="F226" i="12" s="1"/>
  <c r="G226" i="12" s="1"/>
  <c r="E216" i="12"/>
  <c r="F216" i="12" s="1"/>
  <c r="G216" i="12" s="1"/>
  <c r="E212" i="12"/>
  <c r="F212" i="12" s="1"/>
  <c r="G212" i="12" s="1"/>
  <c r="E207" i="12"/>
  <c r="F207" i="12" s="1"/>
  <c r="G207" i="12" s="1"/>
  <c r="E205" i="12"/>
  <c r="F205" i="12" s="1"/>
  <c r="G205" i="12" s="1"/>
  <c r="E203" i="12"/>
  <c r="F203" i="12" s="1"/>
  <c r="G203" i="12" s="1"/>
  <c r="E201" i="12"/>
  <c r="F201" i="12" s="1"/>
  <c r="G201" i="12" s="1"/>
  <c r="E199" i="12"/>
  <c r="F199" i="12" s="1"/>
  <c r="G199" i="12" s="1"/>
  <c r="E197" i="12"/>
  <c r="F197" i="12" s="1"/>
  <c r="G197" i="12" s="1"/>
  <c r="E194" i="12"/>
  <c r="F194" i="12" s="1"/>
  <c r="G194" i="12" s="1"/>
  <c r="E184" i="12"/>
  <c r="F184" i="12" s="1"/>
  <c r="G184" i="12" s="1"/>
  <c r="E180" i="12"/>
  <c r="F180" i="12" s="1"/>
  <c r="G180" i="12" s="1"/>
  <c r="E175" i="12"/>
  <c r="F175" i="12" s="1"/>
  <c r="G175" i="12" s="1"/>
  <c r="E171" i="12"/>
  <c r="F171" i="12" s="1"/>
  <c r="G171" i="12" s="1"/>
  <c r="E155" i="12"/>
  <c r="F155" i="12" s="1"/>
  <c r="G155" i="12" s="1"/>
  <c r="E153" i="12"/>
  <c r="F153" i="12" s="1"/>
  <c r="G153" i="12" s="1"/>
  <c r="E150" i="12"/>
  <c r="F150" i="12" s="1"/>
  <c r="G150" i="12" s="1"/>
  <c r="E146" i="12"/>
  <c r="F146" i="12" s="1"/>
  <c r="G146" i="12" s="1"/>
  <c r="E139" i="12"/>
  <c r="F139" i="12" s="1"/>
  <c r="G139" i="12" s="1"/>
  <c r="E137" i="12"/>
  <c r="F137" i="12" s="1"/>
  <c r="G137" i="12" s="1"/>
  <c r="E134" i="12"/>
  <c r="F134" i="12" s="1"/>
  <c r="G134" i="12" s="1"/>
  <c r="E130" i="12"/>
  <c r="F130" i="12" s="1"/>
  <c r="G130" i="12" s="1"/>
  <c r="E123" i="12"/>
  <c r="F123" i="12" s="1"/>
  <c r="G123" i="12" s="1"/>
  <c r="E121" i="12"/>
  <c r="F121" i="12" s="1"/>
  <c r="G121" i="12" s="1"/>
  <c r="E118" i="12"/>
  <c r="F118" i="12" s="1"/>
  <c r="G118" i="12" s="1"/>
  <c r="E114" i="12"/>
  <c r="F114" i="12" s="1"/>
  <c r="G114" i="12" s="1"/>
  <c r="E107" i="12"/>
  <c r="F107" i="12" s="1"/>
  <c r="G107" i="12" s="1"/>
  <c r="E105" i="12"/>
  <c r="F105" i="12" s="1"/>
  <c r="G105" i="12" s="1"/>
  <c r="E102" i="12"/>
  <c r="F102" i="12" s="1"/>
  <c r="G102" i="12" s="1"/>
  <c r="E98" i="12"/>
  <c r="F98" i="12" s="1"/>
  <c r="G98" i="12" s="1"/>
  <c r="E91" i="12"/>
  <c r="F91" i="12" s="1"/>
  <c r="G91" i="12" s="1"/>
  <c r="E89" i="12"/>
  <c r="F89" i="12" s="1"/>
  <c r="G89" i="12" s="1"/>
  <c r="E86" i="12"/>
  <c r="F86" i="12" s="1"/>
  <c r="G86" i="12" s="1"/>
  <c r="E82" i="12"/>
  <c r="F82" i="12" s="1"/>
  <c r="G82" i="12" s="1"/>
  <c r="E75" i="12"/>
  <c r="F75" i="12" s="1"/>
  <c r="G75" i="12" s="1"/>
  <c r="E73" i="12"/>
  <c r="F73" i="12" s="1"/>
  <c r="G73" i="12" s="1"/>
  <c r="E70" i="12"/>
  <c r="F70" i="12" s="1"/>
  <c r="G70" i="12" s="1"/>
  <c r="E66" i="12"/>
  <c r="F66" i="12" s="1"/>
  <c r="G66" i="12" s="1"/>
  <c r="E59" i="12"/>
  <c r="F59" i="12" s="1"/>
  <c r="G59" i="12" s="1"/>
  <c r="E57" i="12"/>
  <c r="F57" i="12" s="1"/>
  <c r="G57" i="12" s="1"/>
  <c r="E54" i="12"/>
  <c r="F54" i="12" s="1"/>
  <c r="G54" i="12" s="1"/>
  <c r="E52" i="12"/>
  <c r="F52" i="12" s="1"/>
  <c r="G52" i="12" s="1"/>
  <c r="E49" i="12"/>
  <c r="F49" i="12" s="1"/>
  <c r="G49" i="12" s="1"/>
  <c r="E43" i="12"/>
  <c r="F43" i="12" s="1"/>
  <c r="G43" i="12" s="1"/>
  <c r="E38" i="12"/>
  <c r="F38" i="12" s="1"/>
  <c r="G38" i="12" s="1"/>
  <c r="E36" i="12"/>
  <c r="F36" i="12" s="1"/>
  <c r="G36" i="12" s="1"/>
  <c r="E33" i="12"/>
  <c r="F33" i="12" s="1"/>
  <c r="G33" i="12" s="1"/>
  <c r="E27" i="12"/>
  <c r="F27" i="12" s="1"/>
  <c r="G27" i="12" s="1"/>
  <c r="E22" i="12"/>
  <c r="F22" i="12" s="1"/>
  <c r="G22" i="12" s="1"/>
  <c r="E20" i="12"/>
  <c r="F20" i="12" s="1"/>
  <c r="G20" i="12" s="1"/>
  <c r="E17" i="12"/>
  <c r="F17" i="12" s="1"/>
  <c r="G17" i="12" s="1"/>
  <c r="E15" i="12"/>
  <c r="F15" i="12" s="1"/>
  <c r="G15" i="12" s="1"/>
  <c r="E12" i="12"/>
  <c r="F12" i="12" s="1"/>
  <c r="G12" i="12" s="1"/>
  <c r="E108" i="12"/>
  <c r="F108" i="12" s="1"/>
  <c r="G108" i="12" s="1"/>
  <c r="E96" i="12"/>
  <c r="F96" i="12" s="1"/>
  <c r="G96" i="12" s="1"/>
  <c r="E87" i="12"/>
  <c r="F87" i="12" s="1"/>
  <c r="G87" i="12" s="1"/>
  <c r="E64" i="12"/>
  <c r="F64" i="12" s="1"/>
  <c r="G64" i="12" s="1"/>
  <c r="E45" i="12"/>
  <c r="F45" i="12" s="1"/>
  <c r="G45" i="12" s="1"/>
  <c r="E39" i="12"/>
  <c r="F39" i="12" s="1"/>
  <c r="G39" i="12" s="1"/>
  <c r="E34" i="12"/>
  <c r="F34" i="12" s="1"/>
  <c r="G34" i="12" s="1"/>
  <c r="E190" i="12"/>
  <c r="F190" i="12" s="1"/>
  <c r="G190" i="12" s="1"/>
  <c r="E186" i="12"/>
  <c r="F186" i="12" s="1"/>
  <c r="G186" i="12" s="1"/>
  <c r="E182" i="12"/>
  <c r="F182" i="12" s="1"/>
  <c r="G182" i="12" s="1"/>
  <c r="E169" i="12"/>
  <c r="F169" i="12" s="1"/>
  <c r="G169" i="12" s="1"/>
  <c r="E165" i="12"/>
  <c r="F165" i="12" s="1"/>
  <c r="G165" i="12" s="1"/>
  <c r="E162" i="12"/>
  <c r="F162" i="12" s="1"/>
  <c r="G162" i="12" s="1"/>
  <c r="E159" i="12"/>
  <c r="F159" i="12" s="1"/>
  <c r="G159" i="12" s="1"/>
  <c r="E157" i="12"/>
  <c r="F157" i="12" s="1"/>
  <c r="G157" i="12" s="1"/>
  <c r="E152" i="12"/>
  <c r="F152" i="12" s="1"/>
  <c r="G152" i="12" s="1"/>
  <c r="E148" i="12"/>
  <c r="F148" i="12" s="1"/>
  <c r="G148" i="12" s="1"/>
  <c r="E143" i="12"/>
  <c r="F143" i="12" s="1"/>
  <c r="G143" i="12" s="1"/>
  <c r="E141" i="12"/>
  <c r="F141" i="12" s="1"/>
  <c r="G141" i="12" s="1"/>
  <c r="E136" i="12"/>
  <c r="F136" i="12" s="1"/>
  <c r="G136" i="12" s="1"/>
  <c r="E132" i="12"/>
  <c r="F132" i="12" s="1"/>
  <c r="G132" i="12" s="1"/>
  <c r="E127" i="12"/>
  <c r="F127" i="12" s="1"/>
  <c r="G127" i="12" s="1"/>
  <c r="E125" i="12"/>
  <c r="F125" i="12" s="1"/>
  <c r="G125" i="12" s="1"/>
  <c r="E120" i="12"/>
  <c r="F120" i="12" s="1"/>
  <c r="G120" i="12" s="1"/>
  <c r="E116" i="12"/>
  <c r="F116" i="12" s="1"/>
  <c r="G116" i="12" s="1"/>
  <c r="E111" i="12"/>
  <c r="F111" i="12" s="1"/>
  <c r="G111" i="12" s="1"/>
  <c r="E109" i="12"/>
  <c r="F109" i="12" s="1"/>
  <c r="G109" i="12" s="1"/>
  <c r="E104" i="12"/>
  <c r="F104" i="12" s="1"/>
  <c r="G104" i="12" s="1"/>
  <c r="E100" i="12"/>
  <c r="F100" i="12" s="1"/>
  <c r="G100" i="12" s="1"/>
  <c r="E95" i="12"/>
  <c r="F95" i="12" s="1"/>
  <c r="G95" i="12" s="1"/>
  <c r="E93" i="12"/>
  <c r="F93" i="12" s="1"/>
  <c r="G93" i="12" s="1"/>
  <c r="E88" i="12"/>
  <c r="F88" i="12" s="1"/>
  <c r="G88" i="12" s="1"/>
  <c r="E84" i="12"/>
  <c r="F84" i="12" s="1"/>
  <c r="G84" i="12" s="1"/>
  <c r="E79" i="12"/>
  <c r="F79" i="12" s="1"/>
  <c r="G79" i="12" s="1"/>
  <c r="E77" i="12"/>
  <c r="F77" i="12" s="1"/>
  <c r="G77" i="12" s="1"/>
  <c r="E72" i="12"/>
  <c r="F72" i="12" s="1"/>
  <c r="G72" i="12" s="1"/>
  <c r="E68" i="12"/>
  <c r="F68" i="12" s="1"/>
  <c r="G68" i="12" s="1"/>
  <c r="E63" i="12"/>
  <c r="F63" i="12" s="1"/>
  <c r="G63" i="12" s="1"/>
  <c r="E61" i="12"/>
  <c r="F61" i="12" s="1"/>
  <c r="G61" i="12" s="1"/>
  <c r="E56" i="12"/>
  <c r="F56" i="12" s="1"/>
  <c r="G56" i="12" s="1"/>
  <c r="E53" i="12"/>
  <c r="F53" i="12" s="1"/>
  <c r="G53" i="12" s="1"/>
  <c r="E47" i="12"/>
  <c r="F47" i="12" s="1"/>
  <c r="G47" i="12" s="1"/>
  <c r="E42" i="12"/>
  <c r="F42" i="12" s="1"/>
  <c r="G42" i="12" s="1"/>
  <c r="E40" i="12"/>
  <c r="F40" i="12" s="1"/>
  <c r="G40" i="12" s="1"/>
  <c r="E37" i="12"/>
  <c r="F37" i="12" s="1"/>
  <c r="G37" i="12" s="1"/>
  <c r="E31" i="12"/>
  <c r="F31" i="12" s="1"/>
  <c r="G31" i="12" s="1"/>
  <c r="E26" i="12"/>
  <c r="F26" i="12" s="1"/>
  <c r="G26" i="12" s="1"/>
  <c r="E24" i="12"/>
  <c r="F24" i="12" s="1"/>
  <c r="G24" i="12" s="1"/>
  <c r="E21" i="12"/>
  <c r="F21" i="12" s="1"/>
  <c r="G21" i="12" s="1"/>
  <c r="E112" i="12"/>
  <c r="F112" i="12" s="1"/>
  <c r="G112" i="12" s="1"/>
  <c r="E69" i="12"/>
  <c r="F69" i="12" s="1"/>
  <c r="G69" i="12" s="1"/>
  <c r="E50" i="12"/>
  <c r="F50" i="12" s="1"/>
  <c r="G50" i="12" s="1"/>
  <c r="E29" i="12"/>
  <c r="F29" i="12" s="1"/>
  <c r="G29" i="12" s="1"/>
  <c r="E23" i="12"/>
  <c r="F23" i="12" s="1"/>
  <c r="G23" i="12" s="1"/>
  <c r="E16" i="12"/>
  <c r="F16" i="12" s="1"/>
  <c r="G16" i="12" s="1"/>
  <c r="E195" i="12"/>
  <c r="F195" i="12" s="1"/>
  <c r="G195" i="12" s="1"/>
  <c r="E173" i="12"/>
  <c r="F173" i="12" s="1"/>
  <c r="G173" i="12" s="1"/>
  <c r="E168" i="12"/>
  <c r="F168" i="12" s="1"/>
  <c r="G168" i="12" s="1"/>
  <c r="E158" i="12"/>
  <c r="F158" i="12" s="1"/>
  <c r="G158" i="12" s="1"/>
  <c r="E154" i="12"/>
  <c r="F154" i="12" s="1"/>
  <c r="G154" i="12" s="1"/>
  <c r="E147" i="12"/>
  <c r="F147" i="12" s="1"/>
  <c r="G147" i="12" s="1"/>
  <c r="E145" i="12"/>
  <c r="F145" i="12" s="1"/>
  <c r="G145" i="12" s="1"/>
  <c r="E142" i="12"/>
  <c r="F142" i="12" s="1"/>
  <c r="G142" i="12" s="1"/>
  <c r="E138" i="12"/>
  <c r="F138" i="12" s="1"/>
  <c r="G138" i="12" s="1"/>
  <c r="E131" i="12"/>
  <c r="F131" i="12" s="1"/>
  <c r="G131" i="12" s="1"/>
  <c r="E129" i="12"/>
  <c r="F129" i="12" s="1"/>
  <c r="G129" i="12" s="1"/>
  <c r="E126" i="12"/>
  <c r="F126" i="12" s="1"/>
  <c r="G126" i="12" s="1"/>
  <c r="E122" i="12"/>
  <c r="F122" i="12" s="1"/>
  <c r="G122" i="12" s="1"/>
  <c r="E115" i="12"/>
  <c r="F115" i="12" s="1"/>
  <c r="G115" i="12" s="1"/>
  <c r="E113" i="12"/>
  <c r="F113" i="12" s="1"/>
  <c r="G113" i="12" s="1"/>
  <c r="E110" i="12"/>
  <c r="F110" i="12" s="1"/>
  <c r="G110" i="12" s="1"/>
  <c r="E106" i="12"/>
  <c r="F106" i="12" s="1"/>
  <c r="G106" i="12" s="1"/>
  <c r="E99" i="12"/>
  <c r="F99" i="12" s="1"/>
  <c r="G99" i="12" s="1"/>
  <c r="E97" i="12"/>
  <c r="F97" i="12" s="1"/>
  <c r="G97" i="12" s="1"/>
  <c r="E94" i="12"/>
  <c r="F94" i="12" s="1"/>
  <c r="G94" i="12" s="1"/>
  <c r="E90" i="12"/>
  <c r="F90" i="12" s="1"/>
  <c r="G90" i="12" s="1"/>
  <c r="E83" i="12"/>
  <c r="F83" i="12" s="1"/>
  <c r="G83" i="12" s="1"/>
  <c r="E81" i="12"/>
  <c r="F81" i="12" s="1"/>
  <c r="G81" i="12" s="1"/>
  <c r="E78" i="12"/>
  <c r="F78" i="12" s="1"/>
  <c r="G78" i="12" s="1"/>
  <c r="E74" i="12"/>
  <c r="F74" i="12" s="1"/>
  <c r="G74" i="12" s="1"/>
  <c r="E67" i="12"/>
  <c r="F67" i="12" s="1"/>
  <c r="G67" i="12" s="1"/>
  <c r="E65" i="12"/>
  <c r="F65" i="12" s="1"/>
  <c r="G65" i="12" s="1"/>
  <c r="E62" i="12"/>
  <c r="F62" i="12" s="1"/>
  <c r="G62" i="12" s="1"/>
  <c r="E58" i="12"/>
  <c r="F58" i="12" s="1"/>
  <c r="G58" i="12" s="1"/>
  <c r="E51" i="12"/>
  <c r="F51" i="12" s="1"/>
  <c r="G51" i="12" s="1"/>
  <c r="E46" i="12"/>
  <c r="F46" i="12" s="1"/>
  <c r="G46" i="12" s="1"/>
  <c r="E44" i="12"/>
  <c r="F44" i="12" s="1"/>
  <c r="G44" i="12" s="1"/>
  <c r="E41" i="12"/>
  <c r="F41" i="12" s="1"/>
  <c r="G41" i="12" s="1"/>
  <c r="E35" i="12"/>
  <c r="F35" i="12" s="1"/>
  <c r="G35" i="12" s="1"/>
  <c r="E30" i="12"/>
  <c r="F30" i="12" s="1"/>
  <c r="G30" i="12" s="1"/>
  <c r="E28" i="12"/>
  <c r="F28" i="12" s="1"/>
  <c r="G28" i="12" s="1"/>
  <c r="E25" i="12"/>
  <c r="F25" i="12" s="1"/>
  <c r="G25" i="12" s="1"/>
  <c r="E19" i="12"/>
  <c r="F19" i="12" s="1"/>
  <c r="G19" i="12" s="1"/>
  <c r="E14" i="12"/>
  <c r="F14" i="12" s="1"/>
  <c r="G14" i="12" s="1"/>
  <c r="E101" i="12"/>
  <c r="F101" i="12" s="1"/>
  <c r="G101" i="12" s="1"/>
  <c r="E92" i="12"/>
  <c r="F92" i="12" s="1"/>
  <c r="G92" i="12" s="1"/>
  <c r="E80" i="12"/>
  <c r="F80" i="12" s="1"/>
  <c r="G80" i="12" s="1"/>
  <c r="E71" i="12"/>
  <c r="F71" i="12" s="1"/>
  <c r="G71" i="12" s="1"/>
  <c r="E60" i="12"/>
  <c r="F60" i="12" s="1"/>
  <c r="G60" i="12" s="1"/>
  <c r="E48" i="12"/>
  <c r="F48" i="12" s="1"/>
  <c r="G48" i="12" s="1"/>
  <c r="E13" i="12"/>
  <c r="F13" i="12" s="1"/>
  <c r="G13" i="12" s="1"/>
  <c r="E193" i="12"/>
  <c r="F193" i="12" s="1"/>
  <c r="G193" i="12" s="1"/>
  <c r="E176" i="12"/>
  <c r="F176" i="12" s="1"/>
  <c r="G176" i="12" s="1"/>
  <c r="E172" i="12"/>
  <c r="F172" i="12" s="1"/>
  <c r="G172" i="12" s="1"/>
  <c r="E166" i="12"/>
  <c r="F166" i="12" s="1"/>
  <c r="G166" i="12" s="1"/>
  <c r="E164" i="12"/>
  <c r="F164" i="12" s="1"/>
  <c r="G164" i="12" s="1"/>
  <c r="E160" i="12"/>
  <c r="F160" i="12" s="1"/>
  <c r="G160" i="12" s="1"/>
  <c r="E156" i="12"/>
  <c r="F156" i="12" s="1"/>
  <c r="G156" i="12" s="1"/>
  <c r="E151" i="12"/>
  <c r="F151" i="12" s="1"/>
  <c r="G151" i="12" s="1"/>
  <c r="E149" i="12"/>
  <c r="F149" i="12" s="1"/>
  <c r="G149" i="12" s="1"/>
  <c r="E144" i="12"/>
  <c r="F144" i="12" s="1"/>
  <c r="G144" i="12" s="1"/>
  <c r="E140" i="12"/>
  <c r="F140" i="12" s="1"/>
  <c r="G140" i="12" s="1"/>
  <c r="E135" i="12"/>
  <c r="F135" i="12" s="1"/>
  <c r="G135" i="12" s="1"/>
  <c r="E133" i="12"/>
  <c r="F133" i="12" s="1"/>
  <c r="G133" i="12" s="1"/>
  <c r="E128" i="12"/>
  <c r="F128" i="12" s="1"/>
  <c r="G128" i="12" s="1"/>
  <c r="E124" i="12"/>
  <c r="F124" i="12" s="1"/>
  <c r="G124" i="12" s="1"/>
  <c r="E119" i="12"/>
  <c r="F119" i="12" s="1"/>
  <c r="G119" i="12" s="1"/>
  <c r="E117" i="12"/>
  <c r="F117" i="12" s="1"/>
  <c r="G117" i="12" s="1"/>
  <c r="E103" i="12"/>
  <c r="F103" i="12" s="1"/>
  <c r="G103" i="12" s="1"/>
  <c r="E85" i="12"/>
  <c r="F85" i="12" s="1"/>
  <c r="G85" i="12" s="1"/>
  <c r="E76" i="12"/>
  <c r="F76" i="12" s="1"/>
  <c r="G76" i="12" s="1"/>
  <c r="E55" i="12"/>
  <c r="F55" i="12" s="1"/>
  <c r="G55" i="12" s="1"/>
  <c r="E32" i="12"/>
  <c r="F32" i="12" s="1"/>
  <c r="G32" i="12" s="1"/>
  <c r="E18" i="12"/>
  <c r="F18" i="12" s="1"/>
  <c r="G18" i="12" s="1"/>
  <c r="E11" i="12"/>
  <c r="F11" i="12" s="1"/>
  <c r="G11" i="12" s="1"/>
  <c r="F11" i="33" l="1"/>
  <c r="H11" i="33"/>
  <c r="J11" i="33"/>
  <c r="G11" i="33"/>
  <c r="I11" i="33"/>
  <c r="C3" i="12" l="1"/>
  <c r="C4" i="12"/>
  <c r="C5" i="12"/>
  <c r="C6" i="12"/>
  <c r="C2" i="12"/>
</calcChain>
</file>

<file path=xl/sharedStrings.xml><?xml version="1.0" encoding="utf-8"?>
<sst xmlns="http://schemas.openxmlformats.org/spreadsheetml/2006/main" count="823" uniqueCount="382">
  <si>
    <t>Yıl</t>
  </si>
  <si>
    <r>
      <rPr>
        <b/>
        <sz val="9"/>
        <rFont val="Arial"/>
        <family val="2"/>
        <charset val="162"/>
      </rPr>
      <t>Endeks</t>
    </r>
    <r>
      <rPr>
        <sz val="9"/>
        <rFont val="Arial"/>
        <family val="2"/>
        <charset val="162"/>
      </rPr>
      <t>-Index TÜİK Y.İçi ÜFE (2003=100)</t>
    </r>
  </si>
  <si>
    <t>Hesap Açıklaması</t>
  </si>
  <si>
    <t>Arazi ve Arsalar</t>
  </si>
  <si>
    <t>Yer Altı ve Yer Üstü Düzenleri</t>
  </si>
  <si>
    <t>Binalar</t>
  </si>
  <si>
    <t>Tesis Makine ve Cihazlar</t>
  </si>
  <si>
    <t>Taşıtlar</t>
  </si>
  <si>
    <t>Demirbaşlar</t>
  </si>
  <si>
    <t>Diğer Maddi Duran Varlıklar</t>
  </si>
  <si>
    <t>Yapılmakta Olan Yatırımlar</t>
  </si>
  <si>
    <t>AÇIKLAMA</t>
  </si>
  <si>
    <t>Grup</t>
  </si>
  <si>
    <t>Demirbaş Kodu</t>
  </si>
  <si>
    <t>Giriş Tarihi</t>
  </si>
  <si>
    <t>Amort. Oranı</t>
  </si>
  <si>
    <t>Amort. Ayırma Yöntemi</t>
  </si>
  <si>
    <t>251-02</t>
  </si>
  <si>
    <t>BİNA BAHÇE VE ÇEVRE DÜZENLEMESİ</t>
  </si>
  <si>
    <t>Az.Bak.</t>
  </si>
  <si>
    <t>251-03</t>
  </si>
  <si>
    <t>BAHÇE AYDINLATMA DİREKLERİ 10 AD.</t>
  </si>
  <si>
    <t>Normal</t>
  </si>
  <si>
    <t>252</t>
  </si>
  <si>
    <t>İNCEK BİNA</t>
  </si>
  <si>
    <t>252-01</t>
  </si>
  <si>
    <t>İNCEK BİNA EK MALİYET</t>
  </si>
  <si>
    <t>253-01</t>
  </si>
  <si>
    <t>BOSCH GSH 27 VCH KIRICI</t>
  </si>
  <si>
    <t>253-02</t>
  </si>
  <si>
    <t>ÇİM BİÇME MAKİNASI</t>
  </si>
  <si>
    <t>253-03</t>
  </si>
  <si>
    <t>ÇİT BİÇME MAKİNASI</t>
  </si>
  <si>
    <t>254-12</t>
  </si>
  <si>
    <t>MICHELIN ALPIN LASTIK 4 AD</t>
  </si>
  <si>
    <t>254-13</t>
  </si>
  <si>
    <t>CITROEN 06CIR862 OTOMOBİL</t>
  </si>
  <si>
    <t>254-14</t>
  </si>
  <si>
    <t>CITROEN 06CIR862 OTOMOBİL(GİDER YAZILMAY</t>
  </si>
  <si>
    <t>254-15</t>
  </si>
  <si>
    <t>HANKOOK KIŞLIK LASTIK(CITROEN)</t>
  </si>
  <si>
    <t>254-16</t>
  </si>
  <si>
    <t>06DRG896 PEUGEOT 4008</t>
  </si>
  <si>
    <t>254-17</t>
  </si>
  <si>
    <t>06DRG896 PEUGEOT 4008 (KKEG)</t>
  </si>
  <si>
    <t>008</t>
  </si>
  <si>
    <t>GMSS2</t>
  </si>
  <si>
    <t>052</t>
  </si>
  <si>
    <t>1 MB RAM MODULU (4 AD), MOUSE (1AD)</t>
  </si>
  <si>
    <t>071</t>
  </si>
  <si>
    <t>PARA KASASI</t>
  </si>
  <si>
    <t>108</t>
  </si>
  <si>
    <t>TOPLUCA TURK VERGI KANUNLARI</t>
  </si>
  <si>
    <t>154</t>
  </si>
  <si>
    <t>HP BİLGİSAYAR(SEKRETERLIK)</t>
  </si>
  <si>
    <t>155</t>
  </si>
  <si>
    <t>DELL BİLGİSAYAR (MUHASEBE)</t>
  </si>
  <si>
    <t>157</t>
  </si>
  <si>
    <t>HP NOTEBOOK (I.ÇAKIR)</t>
  </si>
  <si>
    <t>158</t>
  </si>
  <si>
    <t>CAM MASA-8 AD SANDALYE</t>
  </si>
  <si>
    <t>163</t>
  </si>
  <si>
    <t>KİTAPLIK-VİTRİN GRUP</t>
  </si>
  <si>
    <t>164</t>
  </si>
  <si>
    <t>NOTEBOOK (E.ERTEKIN)</t>
  </si>
  <si>
    <t>165</t>
  </si>
  <si>
    <t>VİTRİN</t>
  </si>
  <si>
    <t>169</t>
  </si>
  <si>
    <t>DELL STUDIO NOTEBOOK</t>
  </si>
  <si>
    <t>170</t>
  </si>
  <si>
    <t>PANASONIC UF-4100 FAKSIMILE</t>
  </si>
  <si>
    <t>172</t>
  </si>
  <si>
    <t>LAPTOP BİLGİSAYAR (H.ARAL)</t>
  </si>
  <si>
    <t>173</t>
  </si>
  <si>
    <t>KİTAPLIK</t>
  </si>
  <si>
    <t>176</t>
  </si>
  <si>
    <t>CARRIER KLIMA (4 ADET)</t>
  </si>
  <si>
    <t>177</t>
  </si>
  <si>
    <t>DELL INSPIRION LAPTOP</t>
  </si>
  <si>
    <t>178</t>
  </si>
  <si>
    <t>BULAŞIK MAKİNESİ 8 PROG.FULL INOX</t>
  </si>
  <si>
    <t>179</t>
  </si>
  <si>
    <t>TOSHIBA LAPTOP</t>
  </si>
  <si>
    <t>181</t>
  </si>
  <si>
    <t>NOTEBOOK CORE BİLGİSAYAR</t>
  </si>
  <si>
    <t>182</t>
  </si>
  <si>
    <t>DOSYA DOLABI</t>
  </si>
  <si>
    <t>183</t>
  </si>
  <si>
    <t>IPHONE 5S CEP TELEFONU</t>
  </si>
  <si>
    <t>184</t>
  </si>
  <si>
    <t>TRIUMPH ADLER FOTOKOPİ MAKİNASI</t>
  </si>
  <si>
    <t>185</t>
  </si>
  <si>
    <t>ASUS LAPTOP (NESLİHAN)</t>
  </si>
  <si>
    <t>188</t>
  </si>
  <si>
    <t>TUNÇMATİK GÜÇ KAYNAĞI</t>
  </si>
  <si>
    <t>189</t>
  </si>
  <si>
    <t>VIEWSONIC PROJEKSİYON CİHAZI</t>
  </si>
  <si>
    <t>190</t>
  </si>
  <si>
    <t>HP ML350P SERVER</t>
  </si>
  <si>
    <t>191</t>
  </si>
  <si>
    <t>SERVER KABINET</t>
  </si>
  <si>
    <t>192</t>
  </si>
  <si>
    <t>DRAYTEK FIREWALL</t>
  </si>
  <si>
    <t>193</t>
  </si>
  <si>
    <t>RAINBOW SÜPÜRGE</t>
  </si>
  <si>
    <t>194</t>
  </si>
  <si>
    <t>HP PAVILION LAPTOP (ÖZGÜR)</t>
  </si>
  <si>
    <t>195</t>
  </si>
  <si>
    <t>HP PAVILION LAPTOP (ECEM)</t>
  </si>
  <si>
    <t>196</t>
  </si>
  <si>
    <t>UTAX FOTOKOPİ KİT</t>
  </si>
  <si>
    <t>199</t>
  </si>
  <si>
    <t>ARÇELİK NO FROST BUZDOLABI</t>
  </si>
  <si>
    <t>200</t>
  </si>
  <si>
    <t>MUTFAK MASA-SANDALYE</t>
  </si>
  <si>
    <t>201</t>
  </si>
  <si>
    <t>AVİZE PLAFONYER+ARMATÜR</t>
  </si>
  <si>
    <t>202</t>
  </si>
  <si>
    <t>PERDE VE SİSTEMİ</t>
  </si>
  <si>
    <t>203</t>
  </si>
  <si>
    <t>ARÇELİK TELEVİZYON</t>
  </si>
  <si>
    <t>205</t>
  </si>
  <si>
    <t>KAREL SANTRAL MS48C</t>
  </si>
  <si>
    <t>206</t>
  </si>
  <si>
    <t>OFİS MOBİLYALARI</t>
  </si>
  <si>
    <t>207</t>
  </si>
  <si>
    <t>OFİS İNTERNET SİSTEMİ</t>
  </si>
  <si>
    <t>208</t>
  </si>
  <si>
    <t>MAKAM ODASI MOBİLYASI</t>
  </si>
  <si>
    <t>209</t>
  </si>
  <si>
    <t>SERVER FIREWALL</t>
  </si>
  <si>
    <t>210</t>
  </si>
  <si>
    <t>MASA TAKIMI</t>
  </si>
  <si>
    <t>211</t>
  </si>
  <si>
    <t>HP NOTEBOOK-BURCU</t>
  </si>
  <si>
    <t>212</t>
  </si>
  <si>
    <t>AHŞAP JALUZİ PERDE</t>
  </si>
  <si>
    <t>213</t>
  </si>
  <si>
    <t>KOLTUK (3AD)</t>
  </si>
  <si>
    <t>214</t>
  </si>
  <si>
    <t>SYNOLOGY DEPOLAMA ÜNİTESİ</t>
  </si>
  <si>
    <t>215</t>
  </si>
  <si>
    <t>ZEBRA PERDE</t>
  </si>
  <si>
    <t>216</t>
  </si>
  <si>
    <t>BAHÇE OTURMA GRUBU</t>
  </si>
  <si>
    <t>217</t>
  </si>
  <si>
    <t>VESTİYER</t>
  </si>
  <si>
    <t>218</t>
  </si>
  <si>
    <t>HP NOTEBOOK (B.DÜZ)</t>
  </si>
  <si>
    <t>219</t>
  </si>
  <si>
    <t>DELL NOTEBOOK (S.ŞEKER)</t>
  </si>
  <si>
    <t>220</t>
  </si>
  <si>
    <t>SU DEPOSU</t>
  </si>
  <si>
    <t>221</t>
  </si>
  <si>
    <t>HP LAPTOP (BERNA)</t>
  </si>
  <si>
    <t>222</t>
  </si>
  <si>
    <t>CAM BALKON KAPATMA</t>
  </si>
  <si>
    <t>223</t>
  </si>
  <si>
    <t>IPHONE 11 64 GB AKILLI TELEFON</t>
  </si>
  <si>
    <t>224</t>
  </si>
  <si>
    <t>HP LASERJET PRO YAZICI</t>
  </si>
  <si>
    <t>225</t>
  </si>
  <si>
    <t>ÖZEL DOLAP</t>
  </si>
  <si>
    <t>226</t>
  </si>
  <si>
    <t>OFİS MOBİLYA- 2 KANEPE-BÜFE</t>
  </si>
  <si>
    <t>227</t>
  </si>
  <si>
    <t>HALI 6M2</t>
  </si>
  <si>
    <t>228</t>
  </si>
  <si>
    <t>DELL NOTEBOOK (I.ÇAKIR)</t>
  </si>
  <si>
    <t>229</t>
  </si>
  <si>
    <t>STOR PERDE</t>
  </si>
  <si>
    <t>230</t>
  </si>
  <si>
    <t>DAVLUMBAZ</t>
  </si>
  <si>
    <t>231</t>
  </si>
  <si>
    <t>BUZDOLABI NO FROST</t>
  </si>
  <si>
    <t>232</t>
  </si>
  <si>
    <t>VESTEL FIRIN</t>
  </si>
  <si>
    <t>233</t>
  </si>
  <si>
    <t>DERİN DONDURUCU</t>
  </si>
  <si>
    <t>234</t>
  </si>
  <si>
    <t>DELL VOSTRO LAPTOP (EMEL)</t>
  </si>
  <si>
    <t>235</t>
  </si>
  <si>
    <t>PLANET KABLOSUZ SUNUM SERVER</t>
  </si>
  <si>
    <t>236</t>
  </si>
  <si>
    <t>UTAX FOTOKOPİ MAKİNASI</t>
  </si>
  <si>
    <t>237</t>
  </si>
  <si>
    <t>ARÇELİK ADRROID TELEVIZYON</t>
  </si>
  <si>
    <t>238</t>
  </si>
  <si>
    <t>239</t>
  </si>
  <si>
    <t>SAMSUNG CEP TELEFONU</t>
  </si>
  <si>
    <t>240</t>
  </si>
  <si>
    <t>GÜVENLİK KAMERA SİSTEMİ</t>
  </si>
  <si>
    <t>241</t>
  </si>
  <si>
    <t>BOSH MATKAP SETİ</t>
  </si>
  <si>
    <t>242</t>
  </si>
  <si>
    <t>MONSTER ABRA A5 BİLGİSAYAR</t>
  </si>
  <si>
    <t>243</t>
  </si>
  <si>
    <t>LENEVO NOTEBOOK (NESLİHAN)</t>
  </si>
  <si>
    <t>244</t>
  </si>
  <si>
    <t>SAMSUNG S20 CEP TELEFONU</t>
  </si>
  <si>
    <t>245</t>
  </si>
  <si>
    <t>LENOVO LAPTOP -EMRULLAH</t>
  </si>
  <si>
    <t>Net Değer</t>
  </si>
  <si>
    <t>Düzeltme Katsayısı</t>
  </si>
  <si>
    <t>Enflasyon Düz. Esas Yıl (Satın Alma Yılı)</t>
  </si>
  <si>
    <t>Enflasyon Düz. Esas Ay(Satın Alma Ayı)</t>
  </si>
  <si>
    <t>Enflasyon Düz. Farkı</t>
  </si>
  <si>
    <t>Net Enflasyon Düz. Farkı</t>
  </si>
  <si>
    <t>Enflasyon Muhasebesi</t>
  </si>
  <si>
    <t>Yıl / Aylar</t>
  </si>
  <si>
    <t>267-03</t>
  </si>
  <si>
    <t>OFFICE STD 2010 SGNL OLP NL (6 AD)</t>
  </si>
  <si>
    <t>267-04</t>
  </si>
  <si>
    <t>MIKROKOM FATURA MODULU</t>
  </si>
  <si>
    <t>267-05</t>
  </si>
  <si>
    <t>CAP SUNUCU+KULLANICI LISANSI</t>
  </si>
  <si>
    <t>267-06</t>
  </si>
  <si>
    <t>CAP SUNUCU LISANSI</t>
  </si>
  <si>
    <t>267-07</t>
  </si>
  <si>
    <t>SQL STD LİSANS</t>
  </si>
  <si>
    <t>267-08</t>
  </si>
  <si>
    <t>SERVER YAZILIMLARI</t>
  </si>
  <si>
    <t>267-09</t>
  </si>
  <si>
    <t>SHADOW PROTECH SERVER EDITION</t>
  </si>
  <si>
    <t>267-10</t>
  </si>
  <si>
    <t>FİREWALL GÜVENLİK DUVARI</t>
  </si>
  <si>
    <t>Kuruluş ve Örgütlenme Giderleri</t>
  </si>
  <si>
    <t>Sermaye Düzeltme Olumlu Farkları</t>
  </si>
  <si>
    <t>Hisse Senedi İhraç Primleri</t>
  </si>
  <si>
    <t>Hisse Senedi İptal Karları</t>
  </si>
  <si>
    <t>Stok Emtia Karşılığı</t>
  </si>
  <si>
    <t>Yasal Yedekler</t>
  </si>
  <si>
    <t>Statü Yedekleri</t>
  </si>
  <si>
    <t>Özel Fonlar</t>
  </si>
  <si>
    <t>Geçmiş Yıllar Karları</t>
  </si>
  <si>
    <t>Geçmiş Yıllar Zararları</t>
  </si>
  <si>
    <t>Haklar</t>
  </si>
  <si>
    <t>Şerefiye</t>
  </si>
  <si>
    <t>Araştırma ve Geliştirme Giderleri</t>
  </si>
  <si>
    <t>Özel Maliyetler</t>
  </si>
  <si>
    <t>Maddi Olmayan Duran Varlıklar</t>
  </si>
  <si>
    <t>HESAP KODU</t>
  </si>
  <si>
    <t>HESAP ADI</t>
  </si>
  <si>
    <t>BORÇ</t>
  </si>
  <si>
    <t>ALACAK</t>
  </si>
  <si>
    <t>BORÇ BAKİYE</t>
  </si>
  <si>
    <t>ALACAK BAKİYE</t>
  </si>
  <si>
    <t>157.01</t>
  </si>
  <si>
    <t>157.02</t>
  </si>
  <si>
    <t>180.01</t>
  </si>
  <si>
    <t>740.01</t>
  </si>
  <si>
    <t xml:space="preserve">Düzeltme Farkı </t>
  </si>
  <si>
    <t xml:space="preserve">Katsayı </t>
  </si>
  <si>
    <t>Tutar</t>
  </si>
  <si>
    <t>Hs. Kodu</t>
  </si>
  <si>
    <t>Stok Adı</t>
  </si>
  <si>
    <t>Düzeltilmiş Tutar</t>
  </si>
  <si>
    <t>Düzeltme Tutarı</t>
  </si>
  <si>
    <t>Grup Kodu</t>
  </si>
  <si>
    <t>Cari Düzeltme Tarihi</t>
  </si>
  <si>
    <t>Önceki Düzeltme Tarihi</t>
  </si>
  <si>
    <t>Ortalama Düzeltme Katsayısı</t>
  </si>
  <si>
    <t>Ödenen Tutar</t>
  </si>
  <si>
    <t>Enflasyon Düzeltme Farkı</t>
  </si>
  <si>
    <t>540.01 1. Tertip</t>
  </si>
  <si>
    <t>540.02 2. Tertip</t>
  </si>
  <si>
    <t>Kayıt Tarihi</t>
  </si>
  <si>
    <t>549.02 Yenileme Fonu (Mondeo)</t>
  </si>
  <si>
    <t>Olağanüstü Yedekler</t>
  </si>
  <si>
    <t>TARİH</t>
  </si>
  <si>
    <t>FİŞ NO.</t>
  </si>
  <si>
    <t>3-000007</t>
  </si>
  <si>
    <t>3-000163</t>
  </si>
  <si>
    <t>0-000001</t>
  </si>
  <si>
    <t>Açılış maddesi</t>
  </si>
  <si>
    <t>H</t>
  </si>
  <si>
    <t>Dikkat Edilicekler</t>
  </si>
  <si>
    <t>Başlığı Turuncu boyalı Bölgeyi amortisman listenizden sütunlara dikkat edecek şekilde giriniz.</t>
  </si>
  <si>
    <t>Demirbaşın Giriş Bedeli/Değerlenmiş Tutarı</t>
  </si>
  <si>
    <t>Değerleme Öncesi Aktif Tutar</t>
  </si>
  <si>
    <t>Değerleme Öncesi B.Amort. Tutarı</t>
  </si>
  <si>
    <t>Sermaye Düzeltme Farkları</t>
  </si>
  <si>
    <t>258.01</t>
  </si>
  <si>
    <t>BINA İNŞAATI PROJE GİDERİ</t>
  </si>
  <si>
    <t>3-000037</t>
  </si>
  <si>
    <t>3-000100</t>
  </si>
  <si>
    <t>3-000194</t>
  </si>
  <si>
    <t>258.02</t>
  </si>
  <si>
    <t>BİNA İNŞ.VERGİ, RESİM, HARÇ GİDERLERİ</t>
  </si>
  <si>
    <t>3-000175</t>
  </si>
  <si>
    <t>258.03</t>
  </si>
  <si>
    <t>BİNA İNŞAAT GİDERLERİ</t>
  </si>
  <si>
    <t>3-000016</t>
  </si>
  <si>
    <t>3-000029</t>
  </si>
  <si>
    <t>3-000096</t>
  </si>
  <si>
    <t>3-000210</t>
  </si>
  <si>
    <t>258.04</t>
  </si>
  <si>
    <t>500 Hs. Geçmiş Yıl Kar Sermaye İlavesi</t>
  </si>
  <si>
    <t>1) 31.12.2023 itibariyle bilançoda yer alan ve aktifleştrilmemiş tutarların Endekslenmesi</t>
  </si>
  <si>
    <t>Hs. Adı</t>
  </si>
  <si>
    <r>
      <rPr>
        <b/>
        <sz val="10"/>
        <rFont val="Arial"/>
        <family val="2"/>
        <charset val="162"/>
      </rPr>
      <t xml:space="preserve">Not: </t>
    </r>
    <r>
      <rPr>
        <sz val="10"/>
        <rFont val="Arial"/>
        <family val="2"/>
        <charset val="162"/>
      </rPr>
      <t xml:space="preserve">Tabloda sadece başlığı turuncu boyalı bölümü doldurunuz. </t>
    </r>
  </si>
  <si>
    <t>1. Dönem Sigorta Giderleri</t>
  </si>
  <si>
    <t>MF-202358</t>
  </si>
  <si>
    <t>Gelecek Aylara Ait Giderler</t>
  </si>
  <si>
    <t>Gelecek Yıllara Ait Giderler</t>
  </si>
  <si>
    <t xml:space="preserve">Not: Turuncu Boyalı bölümü muavin defterlerinizden doldurunuz. </t>
  </si>
  <si>
    <t>Kapanış fişlerini dikkate almayanız. Tutar toplamının mizan toplamına eşit olduğunu kontrol ediniz.</t>
  </si>
  <si>
    <t>Gereksiz satırları siliniz.</t>
  </si>
  <si>
    <t>740.02</t>
  </si>
  <si>
    <t>Yıllar itibariyle 170 hs. yansıtılan tutarlarla mutabık olduğunu kontrol ediniz.</t>
  </si>
  <si>
    <t>170.01 ……….. İşi Maliyetleri</t>
  </si>
  <si>
    <t>170.02 ……….. İşi Maliyetleri</t>
  </si>
  <si>
    <t>170.03 ……….. İşi Maliyetleri</t>
  </si>
  <si>
    <t>170.04 ……….. İşi Maliyetleri</t>
  </si>
  <si>
    <t>İşin Adı</t>
  </si>
  <si>
    <t>………… İşi</t>
  </si>
  <si>
    <t>……………. Giderlleri</t>
  </si>
  <si>
    <t>170.01</t>
  </si>
  <si>
    <t>170.02</t>
  </si>
  <si>
    <t>170.03</t>
  </si>
  <si>
    <t>170.04</t>
  </si>
  <si>
    <t>170.05</t>
  </si>
  <si>
    <t>170.06</t>
  </si>
  <si>
    <t>170.05 ……….. İşi Maliyetleri</t>
  </si>
  <si>
    <t>170.06 ……….. İşi Maliyetleri</t>
  </si>
  <si>
    <t>Maliyet Grup Kodu</t>
  </si>
  <si>
    <t>Gereksiz satırları siliniz. Yada formül sütununu aşağı doğru kopyalayınız.</t>
  </si>
  <si>
    <t>Not: 31.12.2023 Devam Eden İşlerin yıllar İtibariyle 740 muavin dökümleri aşağıdaki turuncu bölüme kopyalayınız.</t>
  </si>
  <si>
    <t>350.01 ……….. İşi Hakedişleri</t>
  </si>
  <si>
    <t>350.02 ……….. İşi Maliyetleri</t>
  </si>
  <si>
    <t>350.03 ……….. İşi Maliyetleri</t>
  </si>
  <si>
    <t>350.04 ……….. İşi Maliyetleri</t>
  </si>
  <si>
    <t>350.05 ……….. İşi Maliyetleri</t>
  </si>
  <si>
    <t>350.06 ……….. İşi Maliyetleri</t>
  </si>
  <si>
    <t>350.01</t>
  </si>
  <si>
    <t>350.02</t>
  </si>
  <si>
    <t>350.03</t>
  </si>
  <si>
    <t>350.04</t>
  </si>
  <si>
    <t>350.05</t>
  </si>
  <si>
    <t>350.06</t>
  </si>
  <si>
    <t>……………. İşi Hakedişleri</t>
  </si>
  <si>
    <t>Not: 31.12.2023 Devam Eden İşlerin yıllar İtibariyle 350 Hs. muavin dökümleri aşağıdaki turuncu bölüme kopyalayınız.</t>
  </si>
  <si>
    <t>Kapanış fişlerini dikkate almayınız. 350 mizan toplamı ile mutabık olduğunu kontrol ediniz.</t>
  </si>
  <si>
    <t>Proje bazlı düzeltme hesapları 697 hs. buradan da bakiyesine göre 178 veya 358 hs. kaydedilmelidir.</t>
  </si>
  <si>
    <t>500 Sermaye Hs.</t>
  </si>
  <si>
    <t>Notlar. Sermaye düzeltmelerinde nakit artışlarda sermayenin ödeme tarihi esas alınmalıdır.</t>
  </si>
  <si>
    <t>Sadece turuncu boyalı bölümleri doldurunuz.Tutar sütunun mizan ile mutabık olduğunu kontrol ediniz.</t>
  </si>
  <si>
    <t>FARK (Muhasebe kaydı için)_AKTİF</t>
  </si>
  <si>
    <t>FARK (Muhasebe kaydı için)_AMORTS.</t>
  </si>
  <si>
    <t>Enflasyon Göre Düzeltilmiş Aktif Tutar</t>
  </si>
  <si>
    <t xml:space="preserve">Enflasyon Düz. B.Amortisman </t>
  </si>
  <si>
    <t>Şirket Yeniden Değerleme yaptı ise ilgili sütuna "E" yapmadı ise "H" yazılmalıdır.</t>
  </si>
  <si>
    <t>En son Değerleme Yapılan Tarih GG.AA.YYYY formatında olmalıdır.</t>
  </si>
  <si>
    <t>30.06.2024 Tarihi İtibariyle Düzeltme Katsayıları</t>
  </si>
  <si>
    <t>Cari Endeks (06/24 Yİ-ÜFE)</t>
  </si>
  <si>
    <t>Önceki Endeks (03/2024 Yİ-ÜFE)</t>
  </si>
  <si>
    <t>30.06.2024 Tarihi İtibariyle Düzeltilmiş Değer</t>
  </si>
  <si>
    <t>MF-1</t>
  </si>
  <si>
    <t>30.06.2024 İtibariyle Düzeltme Katsayısı</t>
  </si>
  <si>
    <t>Açılıştan gelen işlemler 31.12.2023 olarak dikkate alınmalıdır.</t>
  </si>
  <si>
    <t>Enflasyon Düzeltmesi Yapıldı Mı?</t>
  </si>
  <si>
    <t>E</t>
  </si>
  <si>
    <t>En Son Enflasyon Düzeltmesi Yapılan Tarih</t>
  </si>
  <si>
    <t>30.06.2024 Düzeltilmiş Aktif Tutar</t>
  </si>
  <si>
    <t>30.06.2024 Düzeltilmiş B.Amortisman</t>
  </si>
  <si>
    <t>En Son Değerlenmiş Değer (31.12.2023 Enflasyon Sonrası Aktif Değer</t>
  </si>
  <si>
    <t>Dönem Sonu Bir. Amort. (31.12.2023 Enflasyon Sonrası B.Amortisman)</t>
  </si>
  <si>
    <t>Bina</t>
  </si>
  <si>
    <t>Tescil/Ödeme/Son Enflasyon Düz.Yapılan Tarihi</t>
  </si>
  <si>
    <t>Sermaye</t>
  </si>
  <si>
    <t>Demirbaşın Giriş Bedeli</t>
  </si>
  <si>
    <t>502/503 Sermaye Düzeltme  Farkları</t>
  </si>
  <si>
    <t>30.06.2024 Enflasyon Düz. Farkı</t>
  </si>
  <si>
    <t>30.06.2024 Tarihi İtibariyle Düzeltilme öncesi Tutar</t>
  </si>
  <si>
    <t>Dönem Sonu Bir. Amort. (30.06.2024 Enflasyon Sonrası B.Amortisman)</t>
  </si>
  <si>
    <t>540.01 1. Tertip (*)</t>
  </si>
  <si>
    <t>(*) 3 yıl içinde kullanılmayan yenileme fonunun gelir olarak dikkate alınması gerekir.</t>
  </si>
  <si>
    <t>(*) 2024 Yılı içerisinde ayrılan yedek akçelerin düzeltmeye esas tarihi 2023 yılı Aralık ayı olacaktır. (555 VUK Tebliği Md. 39)</t>
  </si>
  <si>
    <t>(*) 2023 yılı karında 2024 yılında ayrılan yedek akçenin geçmiş yıl karının düzeltilmesinde dikkate alınması gerekir. Ayrılan yedek akçenin düzeltmeye esas olan itibari tarihinin 31.12.2023 olarak dikkate alınmalıdır. (Bkn: Yasal Yedekler satırı)</t>
  </si>
  <si>
    <t>Proje bazlı düzeltme hesapları 697 hs. buradan da bakiyesi 178 veya358 hs. kaydedilmelidir. İşin bittiği yılda</t>
  </si>
  <si>
    <t xml:space="preserve"> bu tutarların 648 ve 658 nolu hesaplara aktarılması gerekir. </t>
  </si>
  <si>
    <t>30/06/2024 Mizan Değeri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</si>
</sst>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-* #,##0.00\ _₺_-;\-* #,##0.00\ _₺_-;_-* &quot;-&quot;??\ _₺_-;_-@_-"/>
    <numFmt numFmtId="165" formatCode="_-* #,##0.00\ _T_L_-;\-* #,##0.00\ _T_L_-;_-* &quot;-&quot;??\ _T_L_-;_-@_-"/>
    <numFmt numFmtId="166" formatCode="#,##0.000000"/>
    <numFmt numFmtId="167" formatCode="dd/mm/yyyy;@"/>
    <numFmt numFmtId="168" formatCode="#,##0;[Red]\(#,##0\);\-"/>
    <numFmt numFmtId="169" formatCode="#,##0.00000"/>
    <numFmt numFmtId="170" formatCode="###,###,###,###,###,##0.00;\(###,###,###,###,###,##0.00\);#"/>
    <numFmt numFmtId="171" formatCode="_-* #,##0\ _._-_-;\-* #,##0\ _._-_-;_-* &quot;-&quot;\ _._-_-;_-@_-"/>
    <numFmt numFmtId="172" formatCode="_-* #,##0.00\ _._-_-;\-* #,##0.00\ _._-_-;_-* &quot;-&quot;??\ _._-_-;_-@_-"/>
    <numFmt numFmtId="173" formatCode="[$-101041F]&quot;&quot;dd\.mm\.yyyy&quot;&quot;"/>
    <numFmt numFmtId="174" formatCode="[$-101041F]#,##0.00;\-#,##0.00"/>
  </numFmts>
  <fonts count="4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Microsoft Sans Serif"/>
      <family val="2"/>
      <charset val="162"/>
    </font>
    <font>
      <b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8"/>
      <color rgb="FF000000"/>
      <name val="Tahoma"/>
      <family val="2"/>
      <charset val="162"/>
    </font>
    <font>
      <b/>
      <sz val="8"/>
      <color rgb="FF000000"/>
      <name val="Arial Narrow"/>
      <family val="2"/>
      <charset val="162"/>
    </font>
    <font>
      <sz val="10"/>
      <name val="Arial"/>
      <family val="2"/>
      <charset val="162"/>
    </font>
    <font>
      <b/>
      <sz val="10"/>
      <name val="Times New Roman Tur"/>
      <family val="1"/>
      <charset val="162"/>
    </font>
    <font>
      <sz val="10"/>
      <name val="Times New Roman Tur"/>
      <family val="1"/>
      <charset val="162"/>
    </font>
    <font>
      <sz val="10"/>
      <name val="Times New Roman Tur"/>
      <charset val="162"/>
    </font>
    <font>
      <b/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0"/>
      <name val="Arial Tur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b/>
      <sz val="10"/>
      <color indexed="16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</font>
    <font>
      <sz val="18"/>
      <color theme="3"/>
      <name val="Cambria"/>
      <family val="2"/>
      <charset val="162"/>
      <scheme val="major"/>
    </font>
    <font>
      <sz val="11"/>
      <color rgb="FF9C5700"/>
      <name val="Calibri"/>
      <family val="2"/>
      <charset val="16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18" fillId="0" borderId="0"/>
    <xf numFmtId="0" fontId="24" fillId="0" borderId="0"/>
    <xf numFmtId="172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0" fillId="0" borderId="0">
      <alignment wrapText="1"/>
    </xf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9" borderId="0" applyNumberFormat="0" applyBorder="0" applyAlignment="0" applyProtection="0"/>
    <xf numFmtId="0" fontId="34" fillId="10" borderId="0" applyNumberFormat="0" applyBorder="0" applyAlignment="0" applyProtection="0"/>
    <xf numFmtId="0" fontId="35" fillId="12" borderId="10" applyNumberFormat="0" applyAlignment="0" applyProtection="0"/>
    <xf numFmtId="0" fontId="36" fillId="13" borderId="11" applyNumberFormat="0" applyAlignment="0" applyProtection="0"/>
    <xf numFmtId="0" fontId="37" fillId="13" borderId="10" applyNumberFormat="0" applyAlignment="0" applyProtection="0"/>
    <xf numFmtId="0" fontId="38" fillId="0" borderId="12" applyNumberFormat="0" applyFill="0" applyAlignment="0" applyProtection="0"/>
    <xf numFmtId="0" fontId="39" fillId="14" borderId="13" applyNumberFormat="0" applyAlignment="0" applyProtection="0"/>
    <xf numFmtId="0" fontId="40" fillId="0" borderId="0" applyNumberFormat="0" applyFill="0" applyBorder="0" applyAlignment="0" applyProtection="0"/>
    <xf numFmtId="0" fontId="1" fillId="15" borderId="14" applyNumberFormat="0" applyFont="0" applyAlignment="0" applyProtection="0"/>
    <xf numFmtId="0" fontId="41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>
      <alignment wrapText="1"/>
    </xf>
  </cellStyleXfs>
  <cellXfs count="150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5" fillId="0" borderId="2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1" fontId="6" fillId="0" borderId="0" xfId="2" applyNumberFormat="1" applyFont="1" applyFill="1" applyBorder="1" applyAlignment="1">
      <alignment horizontal="left"/>
    </xf>
    <xf numFmtId="4" fontId="6" fillId="0" borderId="0" xfId="2" applyNumberFormat="1" applyFont="1" applyFill="1" applyBorder="1" applyAlignment="1">
      <alignment horizontal="center"/>
    </xf>
    <xf numFmtId="4" fontId="0" fillId="0" borderId="0" xfId="0" applyNumberFormat="1"/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/>
    <xf numFmtId="4" fontId="0" fillId="0" borderId="1" xfId="0" applyNumberFormat="1" applyBorder="1"/>
    <xf numFmtId="168" fontId="3" fillId="0" borderId="0" xfId="0" applyNumberFormat="1" applyFont="1" applyFill="1" applyBorder="1"/>
    <xf numFmtId="0" fontId="11" fillId="0" borderId="1" xfId="0" applyFont="1" applyFill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5" fillId="0" borderId="0" xfId="0" applyFont="1" applyFill="1"/>
    <xf numFmtId="0" fontId="15" fillId="0" borderId="1" xfId="0" applyFont="1" applyFill="1" applyBorder="1" applyAlignment="1">
      <alignment horizontal="left" vertical="center"/>
    </xf>
    <xf numFmtId="16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0" fontId="15" fillId="0" borderId="1" xfId="0" applyNumberFormat="1" applyFont="1" applyFill="1" applyBorder="1" applyAlignment="1">
      <alignment horizontal="right" vertical="center"/>
    </xf>
    <xf numFmtId="170" fontId="15" fillId="0" borderId="0" xfId="0" applyNumberFormat="1" applyFont="1" applyFill="1" applyBorder="1" applyAlignment="1">
      <alignment horizontal="right" vertical="center"/>
    </xf>
    <xf numFmtId="167" fontId="15" fillId="0" borderId="0" xfId="0" applyNumberFormat="1" applyFont="1" applyFill="1"/>
    <xf numFmtId="170" fontId="15" fillId="0" borderId="0" xfId="0" applyNumberFormat="1" applyFont="1" applyFill="1"/>
    <xf numFmtId="4" fontId="15" fillId="0" borderId="0" xfId="0" applyNumberFormat="1" applyFont="1" applyFill="1"/>
    <xf numFmtId="168" fontId="3" fillId="0" borderId="0" xfId="0" applyNumberFormat="1" applyFont="1" applyFill="1" applyBorder="1" applyAlignment="1">
      <alignment horizontal="right"/>
    </xf>
    <xf numFmtId="0" fontId="15" fillId="0" borderId="1" xfId="0" applyFont="1" applyFill="1" applyBorder="1"/>
    <xf numFmtId="4" fontId="13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/>
    <xf numFmtId="0" fontId="15" fillId="0" borderId="0" xfId="0" applyFont="1" applyFill="1" applyBorder="1"/>
    <xf numFmtId="170" fontId="15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170" fontId="13" fillId="0" borderId="0" xfId="0" applyNumberFormat="1" applyFont="1" applyFill="1" applyBorder="1" applyAlignment="1">
      <alignment horizontal="center" wrapText="1"/>
    </xf>
    <xf numFmtId="170" fontId="13" fillId="0" borderId="0" xfId="0" applyNumberFormat="1" applyFont="1" applyFill="1" applyAlignment="1">
      <alignment horizontal="center" wrapText="1"/>
    </xf>
    <xf numFmtId="4" fontId="13" fillId="0" borderId="0" xfId="0" applyNumberFormat="1" applyFont="1" applyFill="1" applyAlignment="1">
      <alignment horizontal="center" wrapText="1"/>
    </xf>
    <xf numFmtId="166" fontId="0" fillId="0" borderId="1" xfId="0" applyNumberFormat="1" applyBorder="1"/>
    <xf numFmtId="0" fontId="5" fillId="4" borderId="1" xfId="2" applyFont="1" applyFill="1" applyBorder="1" applyAlignment="1">
      <alignment horizontal="left"/>
    </xf>
    <xf numFmtId="1" fontId="5" fillId="4" borderId="1" xfId="2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167" fontId="13" fillId="0" borderId="0" xfId="0" applyNumberFormat="1" applyFont="1" applyFill="1"/>
    <xf numFmtId="0" fontId="16" fillId="6" borderId="0" xfId="9" applyFill="1" applyAlignment="1">
      <alignment horizontal="left" vertical="top" wrapText="1"/>
    </xf>
    <xf numFmtId="0" fontId="17" fillId="7" borderId="4" xfId="9" applyFont="1" applyFill="1" applyBorder="1" applyAlignment="1">
      <alignment horizontal="center" vertical="center" wrapText="1"/>
    </xf>
    <xf numFmtId="0" fontId="16" fillId="6" borderId="0" xfId="9" applyFill="1" applyAlignment="1">
      <alignment horizontal="left" vertical="top"/>
    </xf>
    <xf numFmtId="0" fontId="0" fillId="0" borderId="0" xfId="0" applyAlignment="1"/>
    <xf numFmtId="0" fontId="17" fillId="7" borderId="5" xfId="9" applyFont="1" applyFill="1" applyBorder="1" applyAlignment="1">
      <alignment vertical="center"/>
    </xf>
    <xf numFmtId="0" fontId="1" fillId="0" borderId="0" xfId="0" applyFont="1"/>
    <xf numFmtId="0" fontId="9" fillId="0" borderId="1" xfId="6" applyFont="1" applyBorder="1" applyAlignment="1">
      <alignment horizontal="center"/>
    </xf>
    <xf numFmtId="0" fontId="9" fillId="0" borderId="1" xfId="6" applyFont="1" applyBorder="1"/>
    <xf numFmtId="39" fontId="23" fillId="6" borderId="1" xfId="9" applyNumberFormat="1" applyFont="1" applyFill="1" applyBorder="1" applyAlignment="1">
      <alignment vertical="center"/>
    </xf>
    <xf numFmtId="39" fontId="23" fillId="6" borderId="1" xfId="9" applyNumberFormat="1" applyFont="1" applyFill="1" applyBorder="1" applyAlignment="1">
      <alignment horizontal="right" vertical="center" wrapText="1"/>
    </xf>
    <xf numFmtId="0" fontId="0" fillId="0" borderId="0" xfId="0" applyFont="1"/>
    <xf numFmtId="169" fontId="0" fillId="0" borderId="0" xfId="0" applyNumberFormat="1"/>
    <xf numFmtId="164" fontId="4" fillId="5" borderId="0" xfId="1" applyFont="1" applyFill="1"/>
    <xf numFmtId="14" fontId="4" fillId="5" borderId="0" xfId="1" applyNumberFormat="1" applyFont="1" applyFill="1"/>
    <xf numFmtId="4" fontId="23" fillId="6" borderId="1" xfId="9" applyNumberFormat="1" applyFont="1" applyFill="1" applyBorder="1" applyAlignment="1">
      <alignment vertical="center"/>
    </xf>
    <xf numFmtId="4" fontId="9" fillId="0" borderId="1" xfId="6" applyNumberFormat="1" applyFont="1" applyBorder="1"/>
    <xf numFmtId="0" fontId="22" fillId="0" borderId="1" xfId="6" applyFont="1" applyBorder="1" applyAlignment="1">
      <alignment horizontal="center" wrapText="1"/>
    </xf>
    <xf numFmtId="3" fontId="22" fillId="0" borderId="1" xfId="6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9" fillId="0" borderId="1" xfId="11" applyFont="1" applyBorder="1"/>
    <xf numFmtId="0" fontId="20" fillId="0" borderId="1" xfId="11" applyFont="1" applyBorder="1"/>
    <xf numFmtId="14" fontId="20" fillId="0" borderId="1" xfId="11" applyNumberFormat="1" applyFont="1" applyBorder="1" applyAlignment="1">
      <alignment horizontal="center"/>
    </xf>
    <xf numFmtId="0" fontId="21" fillId="0" borderId="1" xfId="11" applyFont="1" applyBorder="1"/>
    <xf numFmtId="0" fontId="2" fillId="0" borderId="0" xfId="0" applyFont="1" applyAlignment="1">
      <alignment horizontal="center"/>
    </xf>
    <xf numFmtId="3" fontId="19" fillId="0" borderId="1" xfId="11" applyNumberFormat="1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14" fillId="0" borderId="1" xfId="0" applyFont="1" applyFill="1" applyBorder="1"/>
    <xf numFmtId="0" fontId="26" fillId="0" borderId="0" xfId="0" applyFont="1"/>
    <xf numFmtId="0" fontId="13" fillId="8" borderId="0" xfId="0" applyFont="1" applyFill="1" applyAlignment="1">
      <alignment horizontal="center" wrapText="1"/>
    </xf>
    <xf numFmtId="0" fontId="22" fillId="2" borderId="1" xfId="6" applyFont="1" applyFill="1" applyBorder="1" applyAlignment="1">
      <alignment horizontal="center" wrapText="1"/>
    </xf>
    <xf numFmtId="3" fontId="22" fillId="2" borderId="1" xfId="6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9" fillId="2" borderId="1" xfId="11" applyFont="1" applyFill="1" applyBorder="1" applyAlignment="1">
      <alignment horizontal="center" wrapText="1"/>
    </xf>
    <xf numFmtId="3" fontId="19" fillId="2" borderId="1" xfId="11" applyNumberFormat="1" applyFont="1" applyFill="1" applyBorder="1" applyAlignment="1">
      <alignment horizontal="center" wrapText="1"/>
    </xf>
    <xf numFmtId="0" fontId="19" fillId="0" borderId="1" xfId="11" applyFont="1" applyFill="1" applyBorder="1"/>
    <xf numFmtId="0" fontId="20" fillId="0" borderId="1" xfId="11" applyFont="1" applyFill="1" applyBorder="1"/>
    <xf numFmtId="4" fontId="0" fillId="0" borderId="1" xfId="0" applyNumberFormat="1" applyFill="1" applyBorder="1"/>
    <xf numFmtId="0" fontId="0" fillId="0" borderId="0" xfId="0" applyFill="1"/>
    <xf numFmtId="0" fontId="25" fillId="0" borderId="0" xfId="0" applyFont="1"/>
    <xf numFmtId="4" fontId="26" fillId="0" borderId="0" xfId="0" applyNumberFormat="1" applyFont="1"/>
    <xf numFmtId="0" fontId="25" fillId="0" borderId="0" xfId="0" applyFont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center" wrapText="1"/>
    </xf>
    <xf numFmtId="0" fontId="28" fillId="0" borderId="0" xfId="15" applyFont="1" applyFill="1" applyBorder="1" applyAlignment="1">
      <alignment vertical="top"/>
    </xf>
    <xf numFmtId="4" fontId="25" fillId="0" borderId="1" xfId="0" applyNumberFormat="1" applyFont="1" applyBorder="1"/>
    <xf numFmtId="0" fontId="28" fillId="0" borderId="0" xfId="15" applyFont="1" applyFill="1" applyBorder="1" applyAlignment="1" applyProtection="1">
      <alignment vertical="top"/>
    </xf>
    <xf numFmtId="0" fontId="29" fillId="2" borderId="6" xfId="15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 wrapText="1"/>
    </xf>
    <xf numFmtId="173" fontId="27" fillId="0" borderId="0" xfId="15" applyNumberFormat="1" applyFont="1" applyFill="1" applyBorder="1" applyAlignment="1" applyProtection="1">
      <alignment vertical="top"/>
    </xf>
    <xf numFmtId="0" fontId="27" fillId="0" borderId="0" xfId="15" applyFont="1" applyFill="1" applyBorder="1" applyAlignment="1" applyProtection="1">
      <alignment horizontal="right" vertical="top"/>
    </xf>
    <xf numFmtId="0" fontId="27" fillId="0" borderId="0" xfId="15" applyFont="1" applyFill="1" applyBorder="1" applyAlignment="1" applyProtection="1">
      <alignment vertical="top"/>
    </xf>
    <xf numFmtId="174" fontId="27" fillId="0" borderId="0" xfId="15" applyNumberFormat="1" applyFont="1" applyFill="1" applyBorder="1" applyAlignment="1" applyProtection="1">
      <alignment vertical="top"/>
    </xf>
    <xf numFmtId="174" fontId="26" fillId="0" borderId="0" xfId="0" applyNumberFormat="1" applyFont="1"/>
    <xf numFmtId="4" fontId="25" fillId="0" borderId="0" xfId="0" applyNumberFormat="1" applyFont="1" applyBorder="1"/>
    <xf numFmtId="0" fontId="1" fillId="8" borderId="0" xfId="0" applyFont="1" applyFill="1"/>
    <xf numFmtId="164" fontId="3" fillId="8" borderId="0" xfId="1" applyFont="1" applyFill="1"/>
    <xf numFmtId="4" fontId="25" fillId="0" borderId="0" xfId="0" applyNumberFormat="1" applyFont="1"/>
    <xf numFmtId="0" fontId="29" fillId="0" borderId="6" xfId="15" applyFont="1" applyFill="1" applyBorder="1" applyAlignment="1">
      <alignment horizontal="center" vertical="top" wrapText="1"/>
    </xf>
    <xf numFmtId="0" fontId="29" fillId="2" borderId="6" xfId="15" applyFont="1" applyFill="1" applyBorder="1" applyAlignment="1">
      <alignment horizontal="center" vertical="center" wrapText="1"/>
    </xf>
    <xf numFmtId="4" fontId="26" fillId="8" borderId="0" xfId="0" applyNumberFormat="1" applyFont="1" applyFill="1"/>
    <xf numFmtId="0" fontId="29" fillId="2" borderId="6" xfId="15" applyFont="1" applyFill="1" applyBorder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26" fillId="8" borderId="0" xfId="0" applyFont="1" applyFill="1"/>
    <xf numFmtId="4" fontId="25" fillId="8" borderId="0" xfId="0" applyNumberFormat="1" applyFont="1" applyFill="1" applyAlignment="1">
      <alignment horizontal="center" wrapText="1"/>
    </xf>
    <xf numFmtId="174" fontId="26" fillId="0" borderId="0" xfId="0" applyNumberFormat="1" applyFont="1" applyFill="1"/>
    <xf numFmtId="0" fontId="25" fillId="8" borderId="0" xfId="0" applyFont="1" applyFill="1" applyAlignment="1">
      <alignment horizontal="center" wrapText="1"/>
    </xf>
    <xf numFmtId="0" fontId="26" fillId="8" borderId="0" xfId="0" applyFont="1" applyFill="1" applyAlignment="1">
      <alignment horizontal="left"/>
    </xf>
    <xf numFmtId="0" fontId="26" fillId="0" borderId="0" xfId="0" applyFont="1" applyFill="1"/>
    <xf numFmtId="0" fontId="29" fillId="0" borderId="6" xfId="15" applyFont="1" applyFill="1" applyBorder="1" applyAlignment="1">
      <alignment horizontal="center" vertical="center" wrapText="1"/>
    </xf>
    <xf numFmtId="170" fontId="15" fillId="8" borderId="0" xfId="0" applyNumberFormat="1" applyFont="1" applyFill="1" applyBorder="1" applyAlignment="1">
      <alignment horizontal="left" vertical="center"/>
    </xf>
    <xf numFmtId="170" fontId="15" fillId="8" borderId="0" xfId="0" applyNumberFormat="1" applyFont="1" applyFill="1" applyBorder="1" applyAlignment="1">
      <alignment horizontal="right" vertical="center"/>
    </xf>
    <xf numFmtId="170" fontId="15" fillId="8" borderId="0" xfId="0" applyNumberFormat="1" applyFont="1" applyFill="1"/>
    <xf numFmtId="14" fontId="15" fillId="0" borderId="1" xfId="0" applyNumberFormat="1" applyFont="1" applyFill="1" applyBorder="1"/>
    <xf numFmtId="0" fontId="0" fillId="0" borderId="0" xfId="0"/>
    <xf numFmtId="0" fontId="15" fillId="0" borderId="0" xfId="0" applyFont="1"/>
    <xf numFmtId="170" fontId="15" fillId="0" borderId="0" xfId="0" applyNumberFormat="1" applyFont="1" applyAlignment="1">
      <alignment horizontal="right" vertical="center"/>
    </xf>
    <xf numFmtId="167" fontId="15" fillId="0" borderId="0" xfId="0" applyNumberFormat="1" applyFont="1"/>
    <xf numFmtId="4" fontId="15" fillId="0" borderId="0" xfId="0" applyNumberFormat="1" applyFont="1"/>
    <xf numFmtId="0" fontId="15" fillId="0" borderId="1" xfId="0" applyFont="1" applyBorder="1"/>
    <xf numFmtId="0" fontId="13" fillId="0" borderId="0" xfId="0" applyFont="1" applyAlignment="1">
      <alignment horizontal="center" wrapText="1"/>
    </xf>
    <xf numFmtId="170" fontId="13" fillId="0" borderId="0" xfId="0" applyNumberFormat="1" applyFont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70" fontId="13" fillId="2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167" fontId="13" fillId="0" borderId="1" xfId="0" applyNumberFormat="1" applyFont="1" applyBorder="1"/>
    <xf numFmtId="0" fontId="13" fillId="0" borderId="1" xfId="0" applyFont="1" applyBorder="1" applyAlignment="1">
      <alignment horizontal="center" wrapText="1"/>
    </xf>
    <xf numFmtId="167" fontId="13" fillId="0" borderId="1" xfId="0" applyNumberFormat="1" applyFont="1" applyBorder="1" applyAlignment="1">
      <alignment horizontal="center" wrapText="1"/>
    </xf>
    <xf numFmtId="168" fontId="3" fillId="0" borderId="1" xfId="0" applyNumberFormat="1" applyFont="1" applyBorder="1" applyAlignment="1">
      <alignment horizontal="right"/>
    </xf>
    <xf numFmtId="168" fontId="3" fillId="0" borderId="1" xfId="0" applyNumberFormat="1" applyFont="1" applyBorder="1"/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left"/>
    </xf>
    <xf numFmtId="164" fontId="25" fillId="0" borderId="0" xfId="1" applyFont="1"/>
    <xf numFmtId="164" fontId="26" fillId="0" borderId="0" xfId="1" applyFont="1"/>
    <xf numFmtId="0" fontId="0" fillId="0" borderId="0" xfId="0"/>
    <xf numFmtId="1" fontId="6" fillId="0" borderId="0" xfId="2" applyNumberFormat="1" applyFont="1" applyFill="1" applyBorder="1" applyAlignment="1">
      <alignment horizontal="left"/>
    </xf>
    <xf numFmtId="0" fontId="6" fillId="0" borderId="0" xfId="2" applyFont="1" applyFill="1" applyBorder="1" applyAlignment="1"/>
    <xf numFmtId="2" fontId="6" fillId="0" borderId="0" xfId="2" applyNumberFormat="1" applyFont="1" applyFill="1" applyBorder="1" applyAlignment="1"/>
    <xf numFmtId="164" fontId="26" fillId="0" borderId="1" xfId="1" applyFont="1" applyBorder="1"/>
    <xf numFmtId="0" fontId="20" fillId="0" borderId="0" xfId="11" applyFont="1" applyFill="1" applyBorder="1"/>
    <xf numFmtId="0" fontId="6" fillId="0" borderId="3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0" fillId="0" borderId="16" xfId="0" applyBorder="1" applyAlignment="1">
      <alignment horizontal="left" wrapText="1"/>
    </xf>
  </cellXfs>
  <cellStyles count="73">
    <cellStyle name="%20 - Vurgu1" xfId="32" builtinId="30" customBuiltin="1"/>
    <cellStyle name="%20 - Vurgu2" xfId="35" builtinId="34" customBuiltin="1"/>
    <cellStyle name="%20 - Vurgu3" xfId="38" builtinId="38" customBuiltin="1"/>
    <cellStyle name="%20 - Vurgu4" xfId="41" builtinId="42" customBuiltin="1"/>
    <cellStyle name="%20 - Vurgu5" xfId="44" builtinId="46" customBuiltin="1"/>
    <cellStyle name="%20 - Vurgu6" xfId="47" builtinId="50" customBuiltin="1"/>
    <cellStyle name="%40 - Vurgu1" xfId="33" builtinId="31" customBuiltin="1"/>
    <cellStyle name="%40 - Vurgu2" xfId="36" builtinId="35" customBuiltin="1"/>
    <cellStyle name="%40 - Vurgu3" xfId="39" builtinId="39" customBuiltin="1"/>
    <cellStyle name="%40 - Vurgu4" xfId="42" builtinId="43" customBuiltin="1"/>
    <cellStyle name="%40 - Vurgu5" xfId="45" builtinId="47" customBuiltin="1"/>
    <cellStyle name="%40 - Vurgu6" xfId="48" builtinId="51" customBuiltin="1"/>
    <cellStyle name="%60 - Vurgu1 2" xfId="53"/>
    <cellStyle name="%60 - Vurgu2 2" xfId="54"/>
    <cellStyle name="%60 - Vurgu3 2" xfId="55"/>
    <cellStyle name="%60 - Vurgu4 2" xfId="56"/>
    <cellStyle name="%60 - Vurgu5 2" xfId="57"/>
    <cellStyle name="%60 - Vurgu6 2" xfId="58"/>
    <cellStyle name="Açıklama Metni" xfId="29" builtinId="53" customBuiltin="1"/>
    <cellStyle name="Ana Başlık 2" xfId="51"/>
    <cellStyle name="Bağlı Hücre" xfId="25" builtinId="24" customBuiltin="1"/>
    <cellStyle name="Başlık 1" xfId="16" builtinId="16" customBuiltin="1"/>
    <cellStyle name="Başlık 2" xfId="17" builtinId="17" customBuiltin="1"/>
    <cellStyle name="Başlık 3" xfId="18" builtinId="18" customBuiltin="1"/>
    <cellStyle name="Başlık 4" xfId="19" builtinId="19" customBuiltin="1"/>
    <cellStyle name="Binlik Ayracı [0] 2" xfId="13"/>
    <cellStyle name="Comma 2" xfId="59"/>
    <cellStyle name="Comma 2 2" xfId="65"/>
    <cellStyle name="Comma 3" xfId="63"/>
    <cellStyle name="Comma 3 2" xfId="66"/>
    <cellStyle name="Comma 3 3" xfId="68"/>
    <cellStyle name="Comma 4" xfId="64"/>
    <cellStyle name="Çıkış" xfId="23" builtinId="21" customBuiltin="1"/>
    <cellStyle name="Giriş" xfId="22" builtinId="20" customBuiltin="1"/>
    <cellStyle name="Hesaplama" xfId="24" builtinId="22" customBuiltin="1"/>
    <cellStyle name="Hyperlink 2" xfId="62"/>
    <cellStyle name="İşaretli Hücre" xfId="26" builtinId="23" customBuiltin="1"/>
    <cellStyle name="İyi" xfId="20" builtinId="26" customBuiltin="1"/>
    <cellStyle name="Köprü 2" xfId="5"/>
    <cellStyle name="Kötü" xfId="21" builtinId="27" customBuiltin="1"/>
    <cellStyle name="Normal" xfId="0" builtinId="0"/>
    <cellStyle name="Normal 2" xfId="4"/>
    <cellStyle name="Normal 2 2" xfId="60"/>
    <cellStyle name="Normal 2 3" xfId="50"/>
    <cellStyle name="Normal 3" xfId="6"/>
    <cellStyle name="Normal 3 2" xfId="2"/>
    <cellStyle name="Normal 4" xfId="3"/>
    <cellStyle name="Normal 4 2" xfId="67"/>
    <cellStyle name="Normal 4 3" xfId="61"/>
    <cellStyle name="Normal 5" xfId="9"/>
    <cellStyle name="Normal 6" xfId="10"/>
    <cellStyle name="Normal 6 2" xfId="71"/>
    <cellStyle name="Normal 7" xfId="11"/>
    <cellStyle name="Normal 8" xfId="15"/>
    <cellStyle name="Normal 8 2" xfId="72"/>
    <cellStyle name="Not" xfId="28" builtinId="10" customBuiltin="1"/>
    <cellStyle name="Nötr 2" xfId="52"/>
    <cellStyle name="Toplam" xfId="30" builtinId="25" customBuiltin="1"/>
    <cellStyle name="Uyarı Metni" xfId="27" builtinId="11" customBuiltin="1"/>
    <cellStyle name="Virgül" xfId="1" builtinId="3"/>
    <cellStyle name="Virgül 2" xfId="7"/>
    <cellStyle name="Virgül 2 2" xfId="69"/>
    <cellStyle name="Virgül 3" xfId="12"/>
    <cellStyle name="Virgül 4" xfId="49"/>
    <cellStyle name="Vurgu1" xfId="31" builtinId="29" customBuiltin="1"/>
    <cellStyle name="Vurgu2" xfId="34" builtinId="33" customBuiltin="1"/>
    <cellStyle name="Vurgu3" xfId="37" builtinId="37" customBuiltin="1"/>
    <cellStyle name="Vurgu4" xfId="40" builtinId="41" customBuiltin="1"/>
    <cellStyle name="Vurgu5" xfId="43" builtinId="45" customBuiltin="1"/>
    <cellStyle name="Vurgu6" xfId="46" builtinId="49" customBuiltin="1"/>
    <cellStyle name="Yüzde 2" xfId="8"/>
    <cellStyle name="Yüzde 2 2" xfId="70"/>
    <cellStyle name="Yüzd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F2"/>
  <sheetViews>
    <sheetView workbookViewId="0">
      <selection activeCell="J14" sqref="J14"/>
    </sheetView>
  </sheetViews>
  <sheetFormatPr defaultRowHeight="15" x14ac:dyDescent="0.25"/>
  <cols>
    <col min="1" max="1" width="8.7109375" bestFit="1" customWidth="1"/>
    <col min="2" max="2" width="49.140625" style="46" customWidth="1"/>
    <col min="5" max="5" width="9.140625" style="46"/>
  </cols>
  <sheetData>
    <row r="1" spans="1:6" ht="25.5" x14ac:dyDescent="0.25">
      <c r="A1" s="44" t="s">
        <v>241</v>
      </c>
      <c r="B1" s="44" t="s">
        <v>242</v>
      </c>
      <c r="C1" s="44" t="s">
        <v>243</v>
      </c>
      <c r="D1" s="44" t="s">
        <v>244</v>
      </c>
      <c r="E1" s="47" t="s">
        <v>245</v>
      </c>
      <c r="F1" s="44" t="s">
        <v>246</v>
      </c>
    </row>
    <row r="2" spans="1:6" ht="14.45" x14ac:dyDescent="0.35">
      <c r="A2" s="43"/>
      <c r="B2" s="45"/>
      <c r="C2" s="43"/>
      <c r="D2" s="43"/>
      <c r="E2" s="45"/>
      <c r="F2" s="4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A1:S43"/>
  <sheetViews>
    <sheetView topLeftCell="A31" workbookViewId="0">
      <selection activeCell="B40" sqref="B40:G40"/>
    </sheetView>
  </sheetViews>
  <sheetFormatPr defaultRowHeight="15" x14ac:dyDescent="0.25"/>
  <cols>
    <col min="1" max="1" width="4" bestFit="1" customWidth="1"/>
    <col min="2" max="2" width="26.28515625" bestFit="1" customWidth="1"/>
    <col min="3" max="3" width="24" bestFit="1" customWidth="1"/>
    <col min="4" max="4" width="16.85546875" bestFit="1" customWidth="1"/>
    <col min="5" max="5" width="8.42578125" bestFit="1" customWidth="1"/>
    <col min="6" max="7" width="19.5703125" bestFit="1" customWidth="1"/>
  </cols>
  <sheetData>
    <row r="1" spans="1:19" s="16" customFormat="1" ht="12" x14ac:dyDescent="0.3">
      <c r="D1" s="42" t="s">
        <v>208</v>
      </c>
      <c r="H1" s="23"/>
      <c r="I1" s="23"/>
      <c r="J1" s="23"/>
      <c r="K1" s="23"/>
      <c r="P1" s="24"/>
      <c r="Q1" s="24"/>
      <c r="R1" s="24"/>
    </row>
    <row r="2" spans="1:19" s="33" customFormat="1" x14ac:dyDescent="0.25">
      <c r="D2" s="66" t="s">
        <v>257</v>
      </c>
      <c r="E2" s="34"/>
      <c r="F2" s="34"/>
      <c r="G2" s="34"/>
      <c r="H2" s="35"/>
      <c r="I2" s="35"/>
      <c r="J2" s="36"/>
      <c r="K2" s="36"/>
      <c r="P2" s="37"/>
      <c r="Q2" s="37"/>
      <c r="R2" s="37"/>
    </row>
    <row r="3" spans="1:19" s="16" customFormat="1" ht="12.75" x14ac:dyDescent="0.2">
      <c r="B3" s="25">
        <v>502</v>
      </c>
      <c r="C3" s="12" t="s">
        <v>281</v>
      </c>
      <c r="D3" s="31">
        <f t="shared" ref="D3:D10" si="0">SUMIF($A:$A,B3,$G:$G)</f>
        <v>138445.505</v>
      </c>
      <c r="E3" s="31"/>
      <c r="F3" s="31"/>
      <c r="G3" s="113" t="s">
        <v>345</v>
      </c>
      <c r="H3" s="114"/>
      <c r="I3" s="114"/>
      <c r="J3" s="115"/>
      <c r="K3" s="115"/>
      <c r="L3" s="71"/>
      <c r="M3" s="71"/>
      <c r="N3" s="33"/>
      <c r="O3" s="33"/>
      <c r="P3" s="33"/>
      <c r="Q3" s="33"/>
      <c r="R3" s="33"/>
      <c r="S3" s="33"/>
    </row>
    <row r="4" spans="1:19" s="16" customFormat="1" ht="12.75" x14ac:dyDescent="0.2">
      <c r="B4" s="25">
        <v>520</v>
      </c>
      <c r="C4" s="12" t="s">
        <v>228</v>
      </c>
      <c r="D4" s="31">
        <f t="shared" si="0"/>
        <v>0</v>
      </c>
      <c r="E4" s="31"/>
      <c r="F4" s="31"/>
      <c r="G4" s="113" t="s">
        <v>346</v>
      </c>
      <c r="H4" s="114"/>
      <c r="I4" s="114"/>
      <c r="J4" s="115"/>
      <c r="K4" s="115"/>
      <c r="L4" s="71"/>
      <c r="M4" s="71"/>
      <c r="N4" s="33"/>
      <c r="O4" s="33"/>
      <c r="P4" s="33"/>
      <c r="Q4" s="33"/>
      <c r="R4" s="33"/>
      <c r="S4" s="33"/>
    </row>
    <row r="5" spans="1:19" s="16" customFormat="1" ht="12.75" x14ac:dyDescent="0.2">
      <c r="B5" s="25">
        <v>521</v>
      </c>
      <c r="C5" s="12" t="s">
        <v>229</v>
      </c>
      <c r="D5" s="31">
        <f t="shared" si="0"/>
        <v>0</v>
      </c>
      <c r="E5" s="31"/>
      <c r="F5" s="31"/>
      <c r="G5" s="21"/>
      <c r="H5" s="21"/>
      <c r="I5" s="21"/>
      <c r="J5" s="23"/>
      <c r="K5" s="23"/>
      <c r="L5" s="33"/>
      <c r="M5" s="33"/>
      <c r="N5" s="33"/>
      <c r="O5" s="33"/>
      <c r="P5" s="33"/>
      <c r="Q5" s="33"/>
      <c r="R5" s="33"/>
      <c r="S5" s="33"/>
    </row>
    <row r="6" spans="1:19" s="16" customFormat="1" ht="12.75" x14ac:dyDescent="0.2">
      <c r="B6" s="25">
        <v>525</v>
      </c>
      <c r="C6" s="12" t="s">
        <v>230</v>
      </c>
      <c r="D6" s="31">
        <f t="shared" si="0"/>
        <v>0</v>
      </c>
      <c r="E6" s="31"/>
      <c r="F6" s="31"/>
      <c r="G6" s="21"/>
      <c r="H6" s="21"/>
      <c r="I6" s="21"/>
      <c r="J6" s="23"/>
      <c r="K6" s="23"/>
      <c r="L6" s="33"/>
      <c r="M6" s="33"/>
      <c r="N6" s="33"/>
      <c r="O6" s="33"/>
      <c r="P6" s="33"/>
      <c r="Q6" s="33"/>
      <c r="R6" s="33"/>
      <c r="S6" s="33"/>
    </row>
    <row r="7" spans="1:19" s="16" customFormat="1" ht="12.95" x14ac:dyDescent="0.3">
      <c r="B7" s="25">
        <v>540</v>
      </c>
      <c r="C7" s="12" t="s">
        <v>231</v>
      </c>
      <c r="D7" s="31">
        <f t="shared" si="0"/>
        <v>294242.65959940007</v>
      </c>
      <c r="E7" s="31"/>
      <c r="F7" s="31"/>
      <c r="G7" s="21"/>
      <c r="H7" s="21"/>
      <c r="I7" s="21"/>
      <c r="J7" s="23"/>
      <c r="K7" s="23"/>
      <c r="L7" s="33"/>
      <c r="M7" s="33"/>
      <c r="N7" s="33"/>
      <c r="O7" s="33"/>
      <c r="P7" s="33"/>
      <c r="Q7" s="33"/>
      <c r="R7" s="33"/>
      <c r="S7" s="33"/>
    </row>
    <row r="8" spans="1:19" s="16" customFormat="1" ht="12.75" x14ac:dyDescent="0.2">
      <c r="B8" s="25">
        <v>541</v>
      </c>
      <c r="C8" s="12" t="s">
        <v>232</v>
      </c>
      <c r="D8" s="31">
        <f t="shared" si="0"/>
        <v>0</v>
      </c>
      <c r="E8" s="31"/>
      <c r="F8" s="31"/>
      <c r="G8" s="21"/>
      <c r="H8" s="21"/>
      <c r="I8" s="21"/>
      <c r="J8" s="23"/>
      <c r="K8" s="23"/>
      <c r="L8" s="33"/>
      <c r="M8" s="33"/>
      <c r="N8" s="33"/>
      <c r="O8" s="33"/>
      <c r="P8" s="33"/>
      <c r="Q8" s="33"/>
      <c r="R8" s="33"/>
      <c r="S8" s="33"/>
    </row>
    <row r="9" spans="1:19" s="16" customFormat="1" ht="12.75" x14ac:dyDescent="0.2">
      <c r="B9" s="25">
        <v>542</v>
      </c>
      <c r="C9" s="12" t="s">
        <v>268</v>
      </c>
      <c r="D9" s="31">
        <f t="shared" si="0"/>
        <v>0</v>
      </c>
      <c r="E9" s="31"/>
      <c r="F9" s="31"/>
      <c r="G9" s="21"/>
      <c r="H9" s="21"/>
      <c r="I9" s="21"/>
      <c r="J9" s="23"/>
      <c r="K9" s="23"/>
      <c r="L9" s="33"/>
      <c r="M9" s="33"/>
      <c r="N9" s="33"/>
      <c r="O9" s="33"/>
      <c r="P9" s="33"/>
      <c r="Q9" s="33"/>
      <c r="R9" s="33"/>
      <c r="S9" s="33"/>
    </row>
    <row r="10" spans="1:19" s="16" customFormat="1" ht="12.75" x14ac:dyDescent="0.2">
      <c r="B10" s="25">
        <v>549</v>
      </c>
      <c r="C10" s="12" t="s">
        <v>233</v>
      </c>
      <c r="D10" s="31">
        <f t="shared" si="0"/>
        <v>84255.069529200002</v>
      </c>
      <c r="E10" s="31"/>
      <c r="F10" s="31"/>
      <c r="G10" s="21"/>
      <c r="H10" s="21"/>
      <c r="I10" s="21"/>
      <c r="J10" s="23"/>
      <c r="K10" s="23"/>
      <c r="L10" s="33"/>
      <c r="M10" s="33"/>
      <c r="N10" s="33"/>
      <c r="O10" s="33"/>
      <c r="P10" s="33"/>
      <c r="Q10" s="33"/>
      <c r="R10" s="33"/>
      <c r="S10" s="33"/>
    </row>
    <row r="11" spans="1:19" s="16" customFormat="1" ht="12.95" x14ac:dyDescent="0.3">
      <c r="B11" s="25"/>
      <c r="C11" s="12"/>
      <c r="D11" s="31"/>
      <c r="E11" s="31"/>
      <c r="F11" s="31"/>
      <c r="G11" s="21"/>
      <c r="H11" s="21"/>
      <c r="I11" s="21"/>
      <c r="J11" s="23"/>
      <c r="K11" s="23"/>
      <c r="L11" s="33"/>
      <c r="M11" s="33"/>
      <c r="N11" s="33"/>
      <c r="O11" s="33"/>
      <c r="P11" s="33"/>
      <c r="Q11" s="33"/>
      <c r="R11" s="33"/>
      <c r="S11" s="33"/>
    </row>
    <row r="12" spans="1:19" s="16" customFormat="1" ht="12" x14ac:dyDescent="0.3">
      <c r="D12" s="32"/>
      <c r="E12" s="32"/>
      <c r="F12" s="32"/>
      <c r="G12" s="29"/>
      <c r="H12" s="30"/>
      <c r="I12" s="30"/>
      <c r="J12" s="23"/>
      <c r="K12" s="23"/>
      <c r="L12" s="33"/>
      <c r="M12" s="33"/>
      <c r="N12" s="33"/>
      <c r="O12" s="33"/>
      <c r="P12" s="33"/>
      <c r="Q12" s="33"/>
      <c r="R12" s="33"/>
      <c r="S12" s="33"/>
    </row>
    <row r="13" spans="1:19" s="2" customFormat="1" ht="26.25" x14ac:dyDescent="0.25">
      <c r="A13" s="75"/>
      <c r="B13" s="75" t="s">
        <v>344</v>
      </c>
      <c r="C13" s="75" t="s">
        <v>368</v>
      </c>
      <c r="D13" s="76" t="s">
        <v>262</v>
      </c>
      <c r="E13" s="67" t="s">
        <v>203</v>
      </c>
      <c r="F13" s="67" t="s">
        <v>256</v>
      </c>
      <c r="G13" s="67" t="s">
        <v>263</v>
      </c>
    </row>
    <row r="14" spans="1:19" ht="14.45" x14ac:dyDescent="0.35">
      <c r="A14" s="62">
        <v>502</v>
      </c>
      <c r="B14" s="63" t="s">
        <v>369</v>
      </c>
      <c r="C14" s="64">
        <v>45291</v>
      </c>
      <c r="D14" s="11">
        <v>1000000</v>
      </c>
      <c r="E14" s="26">
        <f>INDEX(ENDEKS!$Q$4:$AB$25,MATCH(YEAR(C14),ENDEKS!$P$4:$P$25,0),MATCH(MONTH(C14),ENDEKS!$Q$3:$AB$3,0))</f>
        <v>1.19493</v>
      </c>
      <c r="F14" s="11">
        <f t="shared" ref="F14:F19" si="1">D14*E14</f>
        <v>1194930</v>
      </c>
      <c r="G14" s="11">
        <f t="shared" ref="G14:G19" si="2">F14-D14</f>
        <v>194930</v>
      </c>
    </row>
    <row r="15" spans="1:19" x14ac:dyDescent="0.25">
      <c r="A15" s="62">
        <v>502</v>
      </c>
      <c r="B15" s="65" t="s">
        <v>297</v>
      </c>
      <c r="C15" s="64">
        <v>45382</v>
      </c>
      <c r="D15" s="11">
        <v>500000</v>
      </c>
      <c r="E15" s="26">
        <f>INDEX(ENDEKS!$Q$4:$AB$25,MATCH(YEAR(C15),ENDEKS!$P$4:$P$25,0),MATCH(MONTH(C15),ENDEKS!$Q$3:$AB$3,0))</f>
        <v>1.0708500000000001</v>
      </c>
      <c r="F15" s="11">
        <f t="shared" si="1"/>
        <v>535425</v>
      </c>
      <c r="G15" s="11">
        <f t="shared" si="2"/>
        <v>35425</v>
      </c>
    </row>
    <row r="16" spans="1:19" ht="14.45" x14ac:dyDescent="0.35">
      <c r="A16" s="62">
        <v>502</v>
      </c>
      <c r="B16" s="65"/>
      <c r="C16" s="64"/>
      <c r="D16" s="11"/>
      <c r="E16" s="26"/>
      <c r="F16" s="11">
        <f t="shared" si="1"/>
        <v>0</v>
      </c>
      <c r="G16" s="11">
        <f t="shared" si="2"/>
        <v>0</v>
      </c>
    </row>
    <row r="17" spans="1:7" ht="14.45" x14ac:dyDescent="0.35">
      <c r="A17" s="62">
        <v>502</v>
      </c>
      <c r="B17" s="65"/>
      <c r="C17" s="64"/>
      <c r="D17" s="11"/>
      <c r="E17" s="26"/>
      <c r="F17" s="11">
        <f t="shared" si="1"/>
        <v>0</v>
      </c>
      <c r="G17" s="11">
        <f t="shared" si="2"/>
        <v>0</v>
      </c>
    </row>
    <row r="18" spans="1:7" ht="14.45" x14ac:dyDescent="0.35">
      <c r="A18" s="62">
        <v>502</v>
      </c>
      <c r="B18" s="65"/>
      <c r="C18" s="64"/>
      <c r="D18" s="11"/>
      <c r="E18" s="26"/>
      <c r="F18" s="11">
        <f t="shared" si="1"/>
        <v>0</v>
      </c>
      <c r="G18" s="11">
        <f t="shared" si="2"/>
        <v>0</v>
      </c>
    </row>
    <row r="19" spans="1:7" ht="14.45" x14ac:dyDescent="0.35">
      <c r="A19" s="62">
        <v>502</v>
      </c>
      <c r="B19" s="65"/>
      <c r="C19" s="64"/>
      <c r="D19" s="11"/>
      <c r="E19" s="26"/>
      <c r="F19" s="11">
        <f t="shared" si="1"/>
        <v>0</v>
      </c>
      <c r="G19" s="11">
        <f t="shared" si="2"/>
        <v>0</v>
      </c>
    </row>
    <row r="21" spans="1:7" s="2" customFormat="1" ht="26.25" x14ac:dyDescent="0.25">
      <c r="A21" s="75"/>
      <c r="B21" s="75" t="s">
        <v>371</v>
      </c>
      <c r="C21" s="75" t="s">
        <v>266</v>
      </c>
      <c r="D21" s="76" t="s">
        <v>253</v>
      </c>
      <c r="E21" s="67" t="s">
        <v>203</v>
      </c>
      <c r="F21" s="67" t="s">
        <v>256</v>
      </c>
      <c r="G21" s="67" t="s">
        <v>263</v>
      </c>
    </row>
    <row r="22" spans="1:7" s="3" customFormat="1" x14ac:dyDescent="0.25">
      <c r="A22" s="62">
        <v>502</v>
      </c>
      <c r="B22" s="63" t="s">
        <v>227</v>
      </c>
      <c r="C22" s="64">
        <v>45291</v>
      </c>
      <c r="D22" s="11">
        <v>-471500</v>
      </c>
      <c r="E22" s="26">
        <f>INDEX(ENDEKS!$Q$4:$AB$25,MATCH(YEAR(C22),ENDEKS!$P$4:$P$25,0),MATCH(MONTH(C22),ENDEKS!$Q$3:$AB$3,0))</f>
        <v>1.19493</v>
      </c>
      <c r="F22" s="11">
        <f>D22*E22</f>
        <v>-563409.495</v>
      </c>
      <c r="G22" s="11">
        <f>F22-D22</f>
        <v>-91909.494999999995</v>
      </c>
    </row>
    <row r="25" spans="1:7" ht="26.25" x14ac:dyDescent="0.25">
      <c r="A25" s="75"/>
      <c r="B25" s="75" t="s">
        <v>231</v>
      </c>
      <c r="C25" s="75" t="s">
        <v>266</v>
      </c>
      <c r="D25" s="76" t="s">
        <v>253</v>
      </c>
      <c r="E25" s="67" t="s">
        <v>203</v>
      </c>
      <c r="F25" s="67" t="s">
        <v>256</v>
      </c>
      <c r="G25" s="67" t="s">
        <v>263</v>
      </c>
    </row>
    <row r="26" spans="1:7" s="80" customFormat="1" ht="14.45" x14ac:dyDescent="0.35">
      <c r="A26" s="77">
        <v>540</v>
      </c>
      <c r="B26" s="78" t="s">
        <v>264</v>
      </c>
      <c r="C26" s="64">
        <v>45291</v>
      </c>
      <c r="D26" s="79">
        <v>657710.43999999994</v>
      </c>
      <c r="E26" s="26">
        <f>INDEX(ENDEKS!$Q$4:$AB$25,MATCH(YEAR(C26),ENDEKS!$P$4:$P$25,0),MATCH(MONTH(C26),ENDEKS!$Q$3:$AB$3,0))</f>
        <v>1.19493</v>
      </c>
      <c r="F26" s="79">
        <f>D26*E26</f>
        <v>785917.93606919993</v>
      </c>
      <c r="G26" s="79">
        <f>F26-D26</f>
        <v>128207.49606919999</v>
      </c>
    </row>
    <row r="27" spans="1:7" s="80" customFormat="1" ht="14.45" x14ac:dyDescent="0.35">
      <c r="A27" s="77">
        <v>540</v>
      </c>
      <c r="B27" s="78" t="s">
        <v>375</v>
      </c>
      <c r="C27" s="64">
        <v>45291</v>
      </c>
      <c r="D27" s="79">
        <v>10000</v>
      </c>
      <c r="E27" s="26">
        <f>INDEX(ENDEKS!$Q$4:$AB$25,MATCH(YEAR(C27),ENDEKS!$P$4:$P$25,0),MATCH(MONTH(C27),ENDEKS!$Q$3:$AB$3,0))</f>
        <v>1.19493</v>
      </c>
      <c r="F27" s="79">
        <f>D27*E27</f>
        <v>11949.300000000001</v>
      </c>
      <c r="G27" s="79">
        <f>F27-D27</f>
        <v>1949.3000000000011</v>
      </c>
    </row>
    <row r="28" spans="1:7" s="80" customFormat="1" ht="14.45" x14ac:dyDescent="0.35">
      <c r="A28" s="77">
        <v>540</v>
      </c>
      <c r="B28" s="78" t="s">
        <v>265</v>
      </c>
      <c r="C28" s="64">
        <v>45291</v>
      </c>
      <c r="D28" s="79">
        <v>841768.14</v>
      </c>
      <c r="E28" s="26">
        <f>INDEX(ENDEKS!$Q$4:$AB$25,MATCH(YEAR(C28),ENDEKS!$P$4:$P$25,0),MATCH(MONTH(C28),ENDEKS!$Q$3:$AB$3,0))</f>
        <v>1.19493</v>
      </c>
      <c r="F28" s="79">
        <f>D28*E28</f>
        <v>1005854.0035302001</v>
      </c>
      <c r="G28" s="79">
        <f>F28-D28</f>
        <v>164085.86353020009</v>
      </c>
    </row>
    <row r="30" spans="1:7" x14ac:dyDescent="0.25">
      <c r="B30" s="146" t="s">
        <v>377</v>
      </c>
    </row>
    <row r="32" spans="1:7" ht="26.25" x14ac:dyDescent="0.25">
      <c r="A32" s="75"/>
      <c r="B32" s="75" t="s">
        <v>233</v>
      </c>
      <c r="C32" s="75" t="s">
        <v>266</v>
      </c>
      <c r="D32" s="76" t="s">
        <v>253</v>
      </c>
      <c r="E32" s="67" t="s">
        <v>203</v>
      </c>
      <c r="F32" s="67" t="s">
        <v>256</v>
      </c>
      <c r="G32" s="67" t="s">
        <v>263</v>
      </c>
    </row>
    <row r="33" spans="1:7" ht="14.45" x14ac:dyDescent="0.35">
      <c r="A33" s="62">
        <v>549</v>
      </c>
      <c r="B33" s="63" t="s">
        <v>267</v>
      </c>
      <c r="C33" s="64">
        <v>45291</v>
      </c>
      <c r="D33" s="11">
        <v>471089.11</v>
      </c>
      <c r="E33" s="26">
        <f>INDEX(ENDEKS!$Q$4:$AB$25,MATCH(YEAR(C33),ENDEKS!$P$4:$P$25,0),MATCH(MONTH(C33),ENDEKS!$Q$3:$AB$3,0))</f>
        <v>1.19493</v>
      </c>
      <c r="F33" s="11">
        <f>D33*E33</f>
        <v>562918.5102123</v>
      </c>
      <c r="G33" s="11">
        <f>F33-D33</f>
        <v>91829.40021230001</v>
      </c>
    </row>
    <row r="34" spans="1:7" s="3" customFormat="1" ht="14.45" x14ac:dyDescent="0.35">
      <c r="A34" s="62">
        <v>549</v>
      </c>
      <c r="B34" s="63" t="s">
        <v>267</v>
      </c>
      <c r="C34" s="64">
        <v>45291</v>
      </c>
      <c r="D34" s="11">
        <v>-38856.67</v>
      </c>
      <c r="E34" s="26">
        <f>INDEX(ENDEKS!$Q$4:$AB$25,MATCH(YEAR(C34),ENDEKS!$P$4:$P$25,0),MATCH(MONTH(C34),ENDEKS!$Q$3:$AB$3,0))</f>
        <v>1.19493</v>
      </c>
      <c r="F34" s="11">
        <f>D34*E34</f>
        <v>-46431.000683099999</v>
      </c>
      <c r="G34" s="11">
        <f>F34-D34</f>
        <v>-7574.3306831000009</v>
      </c>
    </row>
    <row r="36" spans="1:7" x14ac:dyDescent="0.25">
      <c r="B36" t="s">
        <v>376</v>
      </c>
    </row>
    <row r="38" spans="1:7" s="141" customFormat="1" ht="26.25" x14ac:dyDescent="0.25">
      <c r="A38" s="75"/>
      <c r="B38" s="75" t="s">
        <v>234</v>
      </c>
      <c r="C38" s="75" t="s">
        <v>266</v>
      </c>
      <c r="D38" s="76" t="s">
        <v>253</v>
      </c>
      <c r="E38" s="67" t="s">
        <v>203</v>
      </c>
      <c r="F38" s="67" t="s">
        <v>256</v>
      </c>
      <c r="G38" s="67" t="s">
        <v>263</v>
      </c>
    </row>
    <row r="39" spans="1:7" s="141" customFormat="1" x14ac:dyDescent="0.25">
      <c r="A39" s="62">
        <v>570</v>
      </c>
      <c r="B39" s="63" t="s">
        <v>234</v>
      </c>
      <c r="C39" s="64">
        <v>45291</v>
      </c>
      <c r="D39" s="11">
        <v>9587458</v>
      </c>
      <c r="E39" s="26">
        <f>INDEX(ENDEKS!$Q$4:$AB$25,MATCH(YEAR(C39),ENDEKS!$P$4:$P$25,0),MATCH(MONTH(C39),ENDEKS!$Q$3:$AB$3,0))</f>
        <v>1.19493</v>
      </c>
      <c r="F39" s="11">
        <f>D39*E39</f>
        <v>11456341.18794</v>
      </c>
      <c r="G39" s="11">
        <f>F39-D39</f>
        <v>1868883.1879399996</v>
      </c>
    </row>
    <row r="40" spans="1:7" ht="42" customHeight="1" x14ac:dyDescent="0.25">
      <c r="B40" s="149" t="s">
        <v>378</v>
      </c>
      <c r="C40" s="149"/>
      <c r="D40" s="149"/>
      <c r="E40" s="149"/>
      <c r="F40" s="149"/>
      <c r="G40" s="149"/>
    </row>
    <row r="42" spans="1:7" ht="26.25" x14ac:dyDescent="0.25">
      <c r="A42" s="75"/>
      <c r="B42" s="75" t="s">
        <v>235</v>
      </c>
      <c r="C42" s="75" t="s">
        <v>266</v>
      </c>
      <c r="D42" s="76" t="s">
        <v>253</v>
      </c>
      <c r="E42" s="67" t="s">
        <v>203</v>
      </c>
      <c r="F42" s="67" t="s">
        <v>256</v>
      </c>
      <c r="G42" s="67" t="s">
        <v>263</v>
      </c>
    </row>
    <row r="43" spans="1:7" x14ac:dyDescent="0.25">
      <c r="A43" s="62">
        <v>580</v>
      </c>
      <c r="B43" s="63" t="s">
        <v>235</v>
      </c>
      <c r="C43" s="64">
        <v>45291</v>
      </c>
      <c r="D43" s="11">
        <v>-9587458</v>
      </c>
      <c r="E43" s="26">
        <f>INDEX(ENDEKS!$Q$4:$AB$25,MATCH(YEAR(C43),ENDEKS!$P$4:$P$25,0),MATCH(MONTH(C43),ENDEKS!$Q$3:$AB$3,0))</f>
        <v>1.19493</v>
      </c>
      <c r="F43" s="11">
        <f>D43*E43</f>
        <v>-11456341.18794</v>
      </c>
      <c r="G43" s="11">
        <f>F43-D43</f>
        <v>-1868883.1879399996</v>
      </c>
    </row>
  </sheetData>
  <mergeCells count="1">
    <mergeCell ref="B40:G4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AB26"/>
  <sheetViews>
    <sheetView topLeftCell="O1" workbookViewId="0">
      <selection activeCell="X9" sqref="X9"/>
    </sheetView>
  </sheetViews>
  <sheetFormatPr defaultRowHeight="15" x14ac:dyDescent="0.25"/>
  <cols>
    <col min="1" max="1" width="6.85546875" bestFit="1" customWidth="1"/>
    <col min="2" max="13" width="7.85546875" bestFit="1" customWidth="1"/>
    <col min="14" max="14" width="7.5703125" bestFit="1" customWidth="1"/>
    <col min="15" max="15" width="6.5703125" bestFit="1" customWidth="1"/>
    <col min="16" max="16" width="8.28515625" bestFit="1" customWidth="1"/>
    <col min="17" max="28" width="9.5703125" bestFit="1" customWidth="1"/>
    <col min="29" max="29" width="6.5703125" bestFit="1" customWidth="1"/>
  </cols>
  <sheetData>
    <row r="1" spans="1:28" x14ac:dyDescent="0.25">
      <c r="A1" s="5"/>
      <c r="B1" s="147" t="s">
        <v>1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P1" s="148" t="s">
        <v>353</v>
      </c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</row>
    <row r="2" spans="1:28" thickBot="1" x14ac:dyDescent="0.4"/>
    <row r="3" spans="1:28" x14ac:dyDescent="0.25">
      <c r="A3" s="4" t="s">
        <v>0</v>
      </c>
      <c r="B3" s="41">
        <v>1</v>
      </c>
      <c r="C3" s="41">
        <v>2</v>
      </c>
      <c r="D3" s="41">
        <v>3</v>
      </c>
      <c r="E3" s="41">
        <v>4</v>
      </c>
      <c r="F3" s="41">
        <v>5</v>
      </c>
      <c r="G3" s="41">
        <v>6</v>
      </c>
      <c r="H3" s="41">
        <v>7</v>
      </c>
      <c r="I3" s="41">
        <v>8</v>
      </c>
      <c r="J3" s="41">
        <v>9</v>
      </c>
      <c r="K3" s="41">
        <v>10</v>
      </c>
      <c r="L3" s="41">
        <v>11</v>
      </c>
      <c r="M3" s="41">
        <v>12</v>
      </c>
      <c r="P3" s="39" t="s">
        <v>209</v>
      </c>
      <c r="Q3" s="41">
        <v>1</v>
      </c>
      <c r="R3" s="41">
        <v>2</v>
      </c>
      <c r="S3" s="41">
        <v>3</v>
      </c>
      <c r="T3" s="41">
        <v>4</v>
      </c>
      <c r="U3" s="41">
        <v>5</v>
      </c>
      <c r="V3" s="41">
        <v>6</v>
      </c>
      <c r="W3" s="41">
        <v>7</v>
      </c>
      <c r="X3" s="41">
        <v>8</v>
      </c>
      <c r="Y3" s="41">
        <v>9</v>
      </c>
      <c r="Z3" s="41">
        <v>10</v>
      </c>
      <c r="AA3" s="41">
        <v>11</v>
      </c>
      <c r="AB3" s="41">
        <v>12</v>
      </c>
    </row>
    <row r="4" spans="1:28" s="3" customFormat="1" ht="14.45" x14ac:dyDescent="0.35">
      <c r="A4" s="5">
        <v>2003</v>
      </c>
      <c r="B4" s="7">
        <v>94.32</v>
      </c>
      <c r="C4" s="7">
        <v>97.28</v>
      </c>
      <c r="D4" s="7">
        <v>100.4</v>
      </c>
      <c r="E4" s="7">
        <v>102.17</v>
      </c>
      <c r="F4" s="7">
        <v>101.53</v>
      </c>
      <c r="G4" s="7">
        <v>99.58</v>
      </c>
      <c r="H4" s="7">
        <v>99.04</v>
      </c>
      <c r="I4" s="7">
        <v>98.85</v>
      </c>
      <c r="J4" s="7">
        <v>98.9</v>
      </c>
      <c r="K4" s="7">
        <v>99.46</v>
      </c>
      <c r="L4" s="7">
        <v>101.15</v>
      </c>
      <c r="M4" s="7">
        <v>101.78</v>
      </c>
      <c r="N4" s="8"/>
      <c r="O4" s="8"/>
      <c r="P4" s="39">
        <v>2003</v>
      </c>
      <c r="Q4" s="38">
        <f t="shared" ref="Q4:Q24" si="0">ROUND($G$25/B4,5)</f>
        <v>36.930129999999998</v>
      </c>
      <c r="R4" s="38">
        <f t="shared" ref="R4:R24" si="1">ROUND($G$25/C4,5)</f>
        <v>35.806440000000002</v>
      </c>
      <c r="S4" s="38">
        <f t="shared" ref="S4:S24" si="2">ROUND($G$25/D4,5)</f>
        <v>34.693730000000002</v>
      </c>
      <c r="T4" s="38">
        <f t="shared" ref="T4:T24" si="3">ROUND($G$25/E4,5)</f>
        <v>34.092689999999997</v>
      </c>
      <c r="U4" s="38">
        <f t="shared" ref="U4:U24" si="4">ROUND($G$25/F4,5)</f>
        <v>34.307589999999998</v>
      </c>
      <c r="V4" s="38">
        <f t="shared" ref="V4:V24" si="5">ROUND($G$25/G4,5)</f>
        <v>34.979410000000001</v>
      </c>
      <c r="W4" s="38">
        <f t="shared" ref="W4:W24" si="6">ROUND($G$25/H4,5)</f>
        <v>35.17013</v>
      </c>
      <c r="X4" s="38">
        <f t="shared" ref="X4:X24" si="7">ROUND($G$25/I4,5)</f>
        <v>35.237729999999999</v>
      </c>
      <c r="Y4" s="38">
        <f t="shared" ref="Y4:Y24" si="8">ROUND($G$25/J4,5)</f>
        <v>35.219920000000002</v>
      </c>
      <c r="Z4" s="38">
        <f t="shared" ref="Z4:Z24" si="9">ROUND($G$25/K4,5)</f>
        <v>35.021619999999999</v>
      </c>
      <c r="AA4" s="38">
        <f t="shared" ref="AA4:AA24" si="10">ROUND($G$25/L4,5)</f>
        <v>34.436480000000003</v>
      </c>
      <c r="AB4" s="38">
        <f t="shared" ref="AB4:AB24" si="11">ROUND($G$25/M4,5)</f>
        <v>34.223320000000001</v>
      </c>
    </row>
    <row r="5" spans="1:28" s="3" customFormat="1" ht="14.45" x14ac:dyDescent="0.35">
      <c r="A5" s="5">
        <v>2004</v>
      </c>
      <c r="B5" s="7">
        <v>104.46</v>
      </c>
      <c r="C5" s="7">
        <v>106.17</v>
      </c>
      <c r="D5" s="7">
        <v>108.4</v>
      </c>
      <c r="E5" s="7">
        <v>111.27</v>
      </c>
      <c r="F5" s="7">
        <v>111.24</v>
      </c>
      <c r="G5" s="7">
        <v>110.06</v>
      </c>
      <c r="H5" s="7">
        <v>108.39</v>
      </c>
      <c r="I5" s="7">
        <v>109.25</v>
      </c>
      <c r="J5" s="7">
        <v>111.26</v>
      </c>
      <c r="K5" s="7">
        <v>114.85</v>
      </c>
      <c r="L5" s="7">
        <v>115.72</v>
      </c>
      <c r="M5" s="7">
        <v>115.87</v>
      </c>
      <c r="N5" s="8"/>
      <c r="O5" s="8"/>
      <c r="P5" s="39">
        <v>2004</v>
      </c>
      <c r="Q5" s="38">
        <f t="shared" si="0"/>
        <v>33.345300000000002</v>
      </c>
      <c r="R5" s="38">
        <f t="shared" si="1"/>
        <v>32.808230000000002</v>
      </c>
      <c r="S5" s="38">
        <f t="shared" si="2"/>
        <v>32.133299999999998</v>
      </c>
      <c r="T5" s="38">
        <f t="shared" si="3"/>
        <v>31.304480000000002</v>
      </c>
      <c r="U5" s="38">
        <f t="shared" si="4"/>
        <v>31.312930000000001</v>
      </c>
      <c r="V5" s="38">
        <f t="shared" si="5"/>
        <v>31.64865</v>
      </c>
      <c r="W5" s="38">
        <f t="shared" si="6"/>
        <v>32.136270000000003</v>
      </c>
      <c r="X5" s="38">
        <f t="shared" si="7"/>
        <v>31.883299999999998</v>
      </c>
      <c r="Y5" s="38">
        <f t="shared" si="8"/>
        <v>31.307300000000001</v>
      </c>
      <c r="Z5" s="38">
        <f t="shared" si="9"/>
        <v>30.328690000000002</v>
      </c>
      <c r="AA5" s="38">
        <f t="shared" si="10"/>
        <v>30.100670000000001</v>
      </c>
      <c r="AB5" s="38">
        <f t="shared" si="11"/>
        <v>30.061710000000001</v>
      </c>
    </row>
    <row r="6" spans="1:28" s="3" customFormat="1" ht="14.45" x14ac:dyDescent="0.35">
      <c r="A6" s="5">
        <v>2005</v>
      </c>
      <c r="B6" s="7">
        <v>114.83</v>
      </c>
      <c r="C6" s="7">
        <v>114.81</v>
      </c>
      <c r="D6" s="7">
        <v>117.25</v>
      </c>
      <c r="E6" s="7">
        <v>119.62</v>
      </c>
      <c r="F6" s="7">
        <v>119.23</v>
      </c>
      <c r="G6" s="7">
        <v>119.64</v>
      </c>
      <c r="H6" s="7">
        <v>119.33</v>
      </c>
      <c r="I6" s="7">
        <v>121.4</v>
      </c>
      <c r="J6" s="7">
        <v>123.4</v>
      </c>
      <c r="K6" s="7">
        <v>124.22</v>
      </c>
      <c r="L6" s="7">
        <v>121.4</v>
      </c>
      <c r="M6" s="7">
        <v>121.14</v>
      </c>
      <c r="N6" s="8"/>
      <c r="O6" s="8"/>
      <c r="P6" s="39">
        <v>2005</v>
      </c>
      <c r="Q6" s="38">
        <f t="shared" si="0"/>
        <v>30.333970000000001</v>
      </c>
      <c r="R6" s="38">
        <f t="shared" si="1"/>
        <v>30.339259999999999</v>
      </c>
      <c r="S6" s="38">
        <f t="shared" si="2"/>
        <v>29.707889999999999</v>
      </c>
      <c r="T6" s="38">
        <f t="shared" si="3"/>
        <v>29.119289999999999</v>
      </c>
      <c r="U6" s="38">
        <f t="shared" si="4"/>
        <v>29.21454</v>
      </c>
      <c r="V6" s="38">
        <f t="shared" si="5"/>
        <v>29.114429999999999</v>
      </c>
      <c r="W6" s="38">
        <f t="shared" si="6"/>
        <v>29.190059999999999</v>
      </c>
      <c r="X6" s="38">
        <f t="shared" si="7"/>
        <v>28.692340000000002</v>
      </c>
      <c r="Y6" s="38">
        <f t="shared" si="8"/>
        <v>28.227309999999999</v>
      </c>
      <c r="Z6" s="38">
        <f t="shared" si="9"/>
        <v>28.040980000000001</v>
      </c>
      <c r="AA6" s="38">
        <f t="shared" si="10"/>
        <v>28.692340000000002</v>
      </c>
      <c r="AB6" s="38">
        <f t="shared" si="11"/>
        <v>28.753920000000001</v>
      </c>
    </row>
    <row r="7" spans="1:28" ht="14.45" x14ac:dyDescent="0.35">
      <c r="A7" s="6">
        <v>2006</v>
      </c>
      <c r="B7" s="9">
        <v>123.51354804127395</v>
      </c>
      <c r="C7" s="9">
        <v>123.83050341716174</v>
      </c>
      <c r="D7" s="9">
        <v>124.13755393755304</v>
      </c>
      <c r="E7" s="9">
        <v>126.54443382320098</v>
      </c>
      <c r="F7" s="9">
        <v>130.05075266895969</v>
      </c>
      <c r="G7" s="9">
        <v>135.28051637110826</v>
      </c>
      <c r="H7" s="9">
        <v>136.44928931969446</v>
      </c>
      <c r="I7" s="9">
        <v>135.42908920355563</v>
      </c>
      <c r="J7" s="9">
        <v>135.11213382766786</v>
      </c>
      <c r="K7" s="9">
        <v>135.72623486845046</v>
      </c>
      <c r="L7" s="9">
        <v>135.33004064859071</v>
      </c>
      <c r="M7" s="9">
        <v>135.16165810515034</v>
      </c>
      <c r="N7" s="8"/>
      <c r="O7" s="8"/>
      <c r="P7" s="40">
        <v>2006</v>
      </c>
      <c r="Q7" s="38">
        <f t="shared" si="0"/>
        <v>28.201360000000001</v>
      </c>
      <c r="R7" s="38">
        <f t="shared" si="1"/>
        <v>28.129180000000002</v>
      </c>
      <c r="S7" s="38">
        <f t="shared" si="2"/>
        <v>28.0596</v>
      </c>
      <c r="T7" s="38">
        <f t="shared" si="3"/>
        <v>27.5259</v>
      </c>
      <c r="U7" s="38">
        <f t="shared" si="4"/>
        <v>26.783770000000001</v>
      </c>
      <c r="V7" s="38">
        <f t="shared" si="5"/>
        <v>25.748349999999999</v>
      </c>
      <c r="W7" s="38">
        <f t="shared" si="6"/>
        <v>25.527799999999999</v>
      </c>
      <c r="X7" s="38">
        <f t="shared" si="7"/>
        <v>25.720099999999999</v>
      </c>
      <c r="Y7" s="38">
        <f t="shared" si="8"/>
        <v>25.780439999999999</v>
      </c>
      <c r="Z7" s="38">
        <f t="shared" si="9"/>
        <v>25.663789999999999</v>
      </c>
      <c r="AA7" s="38">
        <f t="shared" si="10"/>
        <v>25.73893</v>
      </c>
      <c r="AB7" s="38">
        <f t="shared" si="11"/>
        <v>25.770990000000001</v>
      </c>
    </row>
    <row r="8" spans="1:28" ht="14.45" x14ac:dyDescent="0.35">
      <c r="A8" s="6">
        <v>2007</v>
      </c>
      <c r="B8" s="9">
        <v>135.09232411667486</v>
      </c>
      <c r="C8" s="9">
        <v>136.37005047572254</v>
      </c>
      <c r="D8" s="9">
        <v>137.69730111225266</v>
      </c>
      <c r="E8" s="9">
        <v>138.79674007236343</v>
      </c>
      <c r="F8" s="9">
        <v>139.34150712467058</v>
      </c>
      <c r="G8" s="9">
        <v>139.19293429222319</v>
      </c>
      <c r="H8" s="9">
        <v>139.28207799169164</v>
      </c>
      <c r="I8" s="9">
        <v>140.47066065127083</v>
      </c>
      <c r="J8" s="9">
        <v>141.89695984276591</v>
      </c>
      <c r="K8" s="9">
        <v>141.70876758833253</v>
      </c>
      <c r="L8" s="9">
        <v>142.97658909188371</v>
      </c>
      <c r="M8" s="9">
        <v>143.19449591280656</v>
      </c>
      <c r="N8" s="8"/>
      <c r="O8" s="8"/>
      <c r="P8" s="40">
        <v>2007</v>
      </c>
      <c r="Q8" s="38">
        <f t="shared" si="0"/>
        <v>25.784220000000001</v>
      </c>
      <c r="R8" s="38">
        <f t="shared" si="1"/>
        <v>25.542629999999999</v>
      </c>
      <c r="S8" s="38">
        <f t="shared" si="2"/>
        <v>25.296430000000001</v>
      </c>
      <c r="T8" s="38">
        <f t="shared" si="3"/>
        <v>25.096050000000002</v>
      </c>
      <c r="U8" s="38">
        <f t="shared" si="4"/>
        <v>24.99794</v>
      </c>
      <c r="V8" s="38">
        <f t="shared" si="5"/>
        <v>25.024619999999999</v>
      </c>
      <c r="W8" s="38">
        <f t="shared" si="6"/>
        <v>25.008600000000001</v>
      </c>
      <c r="X8" s="38">
        <f t="shared" si="7"/>
        <v>24.796990000000001</v>
      </c>
      <c r="Y8" s="38">
        <f t="shared" si="8"/>
        <v>24.547740000000001</v>
      </c>
      <c r="Z8" s="38">
        <f t="shared" si="9"/>
        <v>24.58034</v>
      </c>
      <c r="AA8" s="38">
        <f t="shared" si="10"/>
        <v>24.362380000000002</v>
      </c>
      <c r="AB8" s="38">
        <f t="shared" si="11"/>
        <v>24.325310000000002</v>
      </c>
    </row>
    <row r="9" spans="1:28" ht="14.45" x14ac:dyDescent="0.35">
      <c r="A9" s="6">
        <v>2008</v>
      </c>
      <c r="B9" s="9">
        <v>143.79869209809269</v>
      </c>
      <c r="C9" s="9">
        <v>147.48329834278826</v>
      </c>
      <c r="D9" s="9">
        <v>152.15839013713318</v>
      </c>
      <c r="E9" s="9">
        <v>159.00264528521018</v>
      </c>
      <c r="F9" s="9">
        <v>162.37029615401798</v>
      </c>
      <c r="G9" s="9">
        <v>162.89525349533213</v>
      </c>
      <c r="H9" s="9">
        <v>164.92574887211327</v>
      </c>
      <c r="I9" s="9">
        <v>161.0727600839773</v>
      </c>
      <c r="J9" s="9">
        <v>159.62665118148925</v>
      </c>
      <c r="K9" s="9">
        <v>160.53789788716668</v>
      </c>
      <c r="L9" s="9">
        <v>160.4883736096842</v>
      </c>
      <c r="M9" s="9">
        <v>154.80298655469693</v>
      </c>
      <c r="N9" s="8"/>
      <c r="O9" s="8"/>
      <c r="P9" s="40">
        <v>2008</v>
      </c>
      <c r="Q9" s="38">
        <f t="shared" si="0"/>
        <v>24.223099999999999</v>
      </c>
      <c r="R9" s="38">
        <f t="shared" si="1"/>
        <v>23.617930000000001</v>
      </c>
      <c r="S9" s="38">
        <f t="shared" si="2"/>
        <v>22.89226</v>
      </c>
      <c r="T9" s="38">
        <f t="shared" si="3"/>
        <v>21.906870000000001</v>
      </c>
      <c r="U9" s="38">
        <f t="shared" si="4"/>
        <v>21.45251</v>
      </c>
      <c r="V9" s="38">
        <f t="shared" si="5"/>
        <v>21.383369999999999</v>
      </c>
      <c r="W9" s="38">
        <f t="shared" si="6"/>
        <v>21.12011</v>
      </c>
      <c r="X9" s="38">
        <f t="shared" si="7"/>
        <v>21.625319999999999</v>
      </c>
      <c r="Y9" s="38">
        <f t="shared" si="8"/>
        <v>21.82123</v>
      </c>
      <c r="Z9" s="38">
        <f t="shared" si="9"/>
        <v>21.697369999999999</v>
      </c>
      <c r="AA9" s="38">
        <f t="shared" si="10"/>
        <v>21.704059999999998</v>
      </c>
      <c r="AB9" s="38">
        <f t="shared" si="11"/>
        <v>22.501180000000002</v>
      </c>
    </row>
    <row r="10" spans="1:28" ht="14.45" x14ac:dyDescent="0.35">
      <c r="A10" s="6">
        <v>2009</v>
      </c>
      <c r="B10" s="9">
        <v>155.15956135257071</v>
      </c>
      <c r="C10" s="9">
        <v>156.972149908429</v>
      </c>
      <c r="D10" s="9">
        <v>157.4277732612677</v>
      </c>
      <c r="E10" s="9">
        <v>158.44797337740653</v>
      </c>
      <c r="F10" s="9">
        <v>158.36873453343458</v>
      </c>
      <c r="G10" s="9">
        <v>159.86436771340513</v>
      </c>
      <c r="H10" s="9">
        <v>158.73521418680485</v>
      </c>
      <c r="I10" s="9">
        <v>159.39883950506993</v>
      </c>
      <c r="J10" s="9">
        <v>160.37942019922278</v>
      </c>
      <c r="K10" s="9">
        <v>160.83504355206148</v>
      </c>
      <c r="L10" s="9">
        <v>162.9150632063251</v>
      </c>
      <c r="M10" s="9">
        <v>163.9847875999464</v>
      </c>
      <c r="N10" s="8"/>
      <c r="O10" s="8"/>
      <c r="P10" s="40">
        <v>2009</v>
      </c>
      <c r="Q10" s="38">
        <f t="shared" si="0"/>
        <v>22.449470000000002</v>
      </c>
      <c r="R10" s="38">
        <f t="shared" si="1"/>
        <v>22.190239999999999</v>
      </c>
      <c r="S10" s="38">
        <f t="shared" si="2"/>
        <v>22.12602</v>
      </c>
      <c r="T10" s="38">
        <f t="shared" si="3"/>
        <v>21.983560000000001</v>
      </c>
      <c r="U10" s="38">
        <f t="shared" si="4"/>
        <v>21.99456</v>
      </c>
      <c r="V10" s="38">
        <f t="shared" si="5"/>
        <v>21.788779999999999</v>
      </c>
      <c r="W10" s="38">
        <f t="shared" si="6"/>
        <v>21.94378</v>
      </c>
      <c r="X10" s="38">
        <f t="shared" si="7"/>
        <v>21.852419999999999</v>
      </c>
      <c r="Y10" s="38">
        <f t="shared" si="8"/>
        <v>21.718810000000001</v>
      </c>
      <c r="Z10" s="38">
        <f t="shared" si="9"/>
        <v>21.65728</v>
      </c>
      <c r="AA10" s="38">
        <f t="shared" si="10"/>
        <v>21.380769999999998</v>
      </c>
      <c r="AB10" s="38">
        <f t="shared" si="11"/>
        <v>21.241299999999999</v>
      </c>
    </row>
    <row r="11" spans="1:28" ht="14.45" x14ac:dyDescent="0.35">
      <c r="A11" s="6">
        <v>2010</v>
      </c>
      <c r="B11" s="9">
        <v>164.93565372760978</v>
      </c>
      <c r="C11" s="9">
        <v>167.67929870013845</v>
      </c>
      <c r="D11" s="9">
        <v>170.93799615848482</v>
      </c>
      <c r="E11" s="9">
        <v>174.95936749006114</v>
      </c>
      <c r="F11" s="9">
        <v>172.948681824273</v>
      </c>
      <c r="G11" s="9">
        <v>172.07705454058151</v>
      </c>
      <c r="H11" s="9">
        <v>171.80962344217622</v>
      </c>
      <c r="I11" s="9">
        <v>173.79059454147492</v>
      </c>
      <c r="J11" s="9">
        <v>174.67212668066281</v>
      </c>
      <c r="K11" s="9">
        <v>176.78186090141591</v>
      </c>
      <c r="L11" s="9">
        <v>176.22718899361229</v>
      </c>
      <c r="M11" s="9">
        <v>178.53502032429529</v>
      </c>
      <c r="N11" s="8"/>
      <c r="O11" s="8"/>
      <c r="P11" s="40">
        <v>2010</v>
      </c>
      <c r="Q11" s="38">
        <f t="shared" si="0"/>
        <v>21.118839999999999</v>
      </c>
      <c r="R11" s="38">
        <f t="shared" si="1"/>
        <v>20.773289999999999</v>
      </c>
      <c r="S11" s="38">
        <f t="shared" si="2"/>
        <v>20.377269999999999</v>
      </c>
      <c r="T11" s="38">
        <f t="shared" si="3"/>
        <v>19.908909999999999</v>
      </c>
      <c r="U11" s="38">
        <f t="shared" si="4"/>
        <v>20.140370000000001</v>
      </c>
      <c r="V11" s="38">
        <f t="shared" si="5"/>
        <v>20.24239</v>
      </c>
      <c r="W11" s="38">
        <f t="shared" si="6"/>
        <v>20.273890000000002</v>
      </c>
      <c r="X11" s="38">
        <f t="shared" si="7"/>
        <v>20.0428</v>
      </c>
      <c r="Y11" s="38">
        <f t="shared" si="8"/>
        <v>19.941649999999999</v>
      </c>
      <c r="Z11" s="38">
        <f t="shared" si="9"/>
        <v>19.703659999999999</v>
      </c>
      <c r="AA11" s="38">
        <f t="shared" si="10"/>
        <v>19.76568</v>
      </c>
      <c r="AB11" s="38">
        <f t="shared" si="11"/>
        <v>19.510179999999998</v>
      </c>
    </row>
    <row r="12" spans="1:28" ht="14.45" x14ac:dyDescent="0.35">
      <c r="A12" s="6">
        <v>2011</v>
      </c>
      <c r="B12" s="9">
        <v>182.75448876580151</v>
      </c>
      <c r="C12" s="9">
        <v>185.90423281368643</v>
      </c>
      <c r="D12" s="9">
        <v>188.17244472238343</v>
      </c>
      <c r="E12" s="9">
        <v>189.32140795997668</v>
      </c>
      <c r="F12" s="9">
        <v>189.60864876937501</v>
      </c>
      <c r="G12" s="9">
        <v>189.61855362487151</v>
      </c>
      <c r="H12" s="9">
        <v>189.56902934738903</v>
      </c>
      <c r="I12" s="9">
        <v>192.90696564970736</v>
      </c>
      <c r="J12" s="9">
        <v>195.88832715415191</v>
      </c>
      <c r="K12" s="9">
        <v>199.02816634654036</v>
      </c>
      <c r="L12" s="9">
        <v>200.31579756108454</v>
      </c>
      <c r="M12" s="9">
        <v>202.32648322687271</v>
      </c>
      <c r="N12" s="8"/>
      <c r="O12" s="8"/>
      <c r="P12" s="40">
        <v>2011</v>
      </c>
      <c r="Q12" s="38">
        <f t="shared" si="0"/>
        <v>19.059719999999999</v>
      </c>
      <c r="R12" s="38">
        <f t="shared" si="1"/>
        <v>18.736799999999999</v>
      </c>
      <c r="S12" s="38">
        <f t="shared" si="2"/>
        <v>18.510950000000001</v>
      </c>
      <c r="T12" s="38">
        <f t="shared" si="3"/>
        <v>18.398610000000001</v>
      </c>
      <c r="U12" s="38">
        <f t="shared" si="4"/>
        <v>18.370729999999998</v>
      </c>
      <c r="V12" s="38">
        <f t="shared" si="5"/>
        <v>18.369769999999999</v>
      </c>
      <c r="W12" s="38">
        <f t="shared" si="6"/>
        <v>18.374569999999999</v>
      </c>
      <c r="X12" s="38">
        <f t="shared" si="7"/>
        <v>18.056629999999998</v>
      </c>
      <c r="Y12" s="38">
        <f t="shared" si="8"/>
        <v>17.78182</v>
      </c>
      <c r="Z12" s="38">
        <f t="shared" si="9"/>
        <v>17.501290000000001</v>
      </c>
      <c r="AA12" s="38">
        <f t="shared" si="10"/>
        <v>17.38879</v>
      </c>
      <c r="AB12" s="38">
        <f t="shared" si="11"/>
        <v>17.215990000000001</v>
      </c>
    </row>
    <row r="13" spans="1:28" ht="14.45" x14ac:dyDescent="0.35">
      <c r="A13" s="6">
        <v>2012</v>
      </c>
      <c r="B13" s="9">
        <v>203.09906195559921</v>
      </c>
      <c r="C13" s="9">
        <v>202.91086970116586</v>
      </c>
      <c r="D13" s="9">
        <v>203.64382900790636</v>
      </c>
      <c r="E13" s="9">
        <v>203.81221155134676</v>
      </c>
      <c r="F13" s="9">
        <v>204.89184080046456</v>
      </c>
      <c r="G13" s="9">
        <v>201.83124045204806</v>
      </c>
      <c r="H13" s="9">
        <v>201.19732970027246</v>
      </c>
      <c r="I13" s="9">
        <v>201.71238218609014</v>
      </c>
      <c r="J13" s="9">
        <v>203.79240184035376</v>
      </c>
      <c r="K13" s="9">
        <v>204.14897663822754</v>
      </c>
      <c r="L13" s="9">
        <v>207.53643721802831</v>
      </c>
      <c r="M13" s="9">
        <v>207.28881583061599</v>
      </c>
      <c r="N13" s="8"/>
      <c r="O13" s="8"/>
      <c r="P13" s="40">
        <v>2012</v>
      </c>
      <c r="Q13" s="38">
        <f t="shared" si="0"/>
        <v>17.150500000000001</v>
      </c>
      <c r="R13" s="38">
        <f t="shared" si="1"/>
        <v>17.166399999999999</v>
      </c>
      <c r="S13" s="38">
        <f t="shared" si="2"/>
        <v>17.104620000000001</v>
      </c>
      <c r="T13" s="38">
        <f t="shared" si="3"/>
        <v>17.090489999999999</v>
      </c>
      <c r="U13" s="38">
        <f t="shared" si="4"/>
        <v>17.000430000000001</v>
      </c>
      <c r="V13" s="38">
        <f t="shared" si="5"/>
        <v>17.258230000000001</v>
      </c>
      <c r="W13" s="38">
        <f t="shared" si="6"/>
        <v>17.312609999999999</v>
      </c>
      <c r="X13" s="38">
        <f t="shared" si="7"/>
        <v>17.2684</v>
      </c>
      <c r="Y13" s="38">
        <f t="shared" si="8"/>
        <v>17.09215</v>
      </c>
      <c r="Z13" s="38">
        <f t="shared" si="9"/>
        <v>17.062290000000001</v>
      </c>
      <c r="AA13" s="38">
        <f t="shared" si="10"/>
        <v>16.783799999999999</v>
      </c>
      <c r="AB13" s="38">
        <f t="shared" si="11"/>
        <v>16.803850000000001</v>
      </c>
    </row>
    <row r="14" spans="1:28" ht="14.45" x14ac:dyDescent="0.35">
      <c r="A14" s="6">
        <v>2013</v>
      </c>
      <c r="B14" s="9">
        <v>206.91243132174924</v>
      </c>
      <c r="C14" s="9">
        <v>206.64500022334391</v>
      </c>
      <c r="D14" s="9">
        <v>208.32882565774781</v>
      </c>
      <c r="E14" s="9">
        <v>207.26900611962299</v>
      </c>
      <c r="F14" s="9">
        <v>209.33912091839014</v>
      </c>
      <c r="G14" s="9">
        <v>212.38981641131014</v>
      </c>
      <c r="H14" s="9">
        <v>214.49955063206326</v>
      </c>
      <c r="I14" s="9">
        <v>214.58869433153171</v>
      </c>
      <c r="J14" s="9">
        <v>216.48052173136196</v>
      </c>
      <c r="K14" s="9">
        <v>217.96625005583599</v>
      </c>
      <c r="L14" s="9">
        <v>219.31331040335908</v>
      </c>
      <c r="M14" s="9">
        <v>221.74</v>
      </c>
      <c r="N14" s="8"/>
      <c r="O14" s="8"/>
      <c r="P14" s="40">
        <v>2013</v>
      </c>
      <c r="Q14" s="38">
        <f t="shared" si="0"/>
        <v>16.834420000000001</v>
      </c>
      <c r="R14" s="38">
        <f t="shared" si="1"/>
        <v>16.856200000000001</v>
      </c>
      <c r="S14" s="38">
        <f t="shared" si="2"/>
        <v>16.71996</v>
      </c>
      <c r="T14" s="38">
        <f t="shared" si="3"/>
        <v>16.80546</v>
      </c>
      <c r="U14" s="38">
        <f t="shared" si="4"/>
        <v>16.63927</v>
      </c>
      <c r="V14" s="38">
        <f t="shared" si="5"/>
        <v>16.400269999999999</v>
      </c>
      <c r="W14" s="38">
        <f t="shared" si="6"/>
        <v>16.238959999999999</v>
      </c>
      <c r="X14" s="38">
        <f t="shared" si="7"/>
        <v>16.232220000000002</v>
      </c>
      <c r="Y14" s="38">
        <f t="shared" si="8"/>
        <v>16.09036</v>
      </c>
      <c r="Z14" s="38">
        <f t="shared" si="9"/>
        <v>15.980689999999999</v>
      </c>
      <c r="AA14" s="38">
        <f t="shared" si="10"/>
        <v>15.882529999999999</v>
      </c>
      <c r="AB14" s="38">
        <f t="shared" si="11"/>
        <v>15.70871</v>
      </c>
    </row>
    <row r="15" spans="1:28" ht="14.45" x14ac:dyDescent="0.35">
      <c r="A15" s="6">
        <v>2014</v>
      </c>
      <c r="B15" s="9">
        <v>229.1</v>
      </c>
      <c r="C15" s="9">
        <v>232.27</v>
      </c>
      <c r="D15" s="9">
        <v>233.98</v>
      </c>
      <c r="E15" s="9">
        <v>234.18</v>
      </c>
      <c r="F15" s="9">
        <v>232.96</v>
      </c>
      <c r="G15" s="9">
        <v>233.09</v>
      </c>
      <c r="H15" s="9">
        <v>234.79</v>
      </c>
      <c r="I15" s="9">
        <v>235.78</v>
      </c>
      <c r="J15" s="9">
        <v>237.79</v>
      </c>
      <c r="K15" s="9">
        <v>239.97</v>
      </c>
      <c r="L15" s="9">
        <v>237.65</v>
      </c>
      <c r="M15" s="9">
        <v>235.84</v>
      </c>
      <c r="N15" s="8"/>
      <c r="O15" s="8"/>
      <c r="P15" s="40">
        <v>2014</v>
      </c>
      <c r="Q15" s="38">
        <f t="shared" si="0"/>
        <v>15.20406</v>
      </c>
      <c r="R15" s="38">
        <f t="shared" si="1"/>
        <v>14.996560000000001</v>
      </c>
      <c r="S15" s="38">
        <f t="shared" si="2"/>
        <v>14.88696</v>
      </c>
      <c r="T15" s="38">
        <f t="shared" si="3"/>
        <v>14.87424</v>
      </c>
      <c r="U15" s="38">
        <f t="shared" si="4"/>
        <v>14.95214</v>
      </c>
      <c r="V15" s="38">
        <f t="shared" si="5"/>
        <v>14.9438</v>
      </c>
      <c r="W15" s="38">
        <f t="shared" si="6"/>
        <v>14.835599999999999</v>
      </c>
      <c r="X15" s="38">
        <f t="shared" si="7"/>
        <v>14.77331</v>
      </c>
      <c r="Y15" s="38">
        <f t="shared" si="8"/>
        <v>14.648429999999999</v>
      </c>
      <c r="Z15" s="38">
        <f t="shared" si="9"/>
        <v>14.515359999999999</v>
      </c>
      <c r="AA15" s="38">
        <f t="shared" si="10"/>
        <v>14.65706</v>
      </c>
      <c r="AB15" s="38">
        <f t="shared" si="11"/>
        <v>14.769550000000001</v>
      </c>
    </row>
    <row r="16" spans="1:28" ht="14.45" x14ac:dyDescent="0.35">
      <c r="A16" s="6">
        <v>2015</v>
      </c>
      <c r="B16" s="9">
        <v>236.61</v>
      </c>
      <c r="C16" s="9">
        <v>239.46</v>
      </c>
      <c r="D16" s="9">
        <v>241.97</v>
      </c>
      <c r="E16" s="9">
        <v>245.42</v>
      </c>
      <c r="F16" s="9">
        <v>248.15</v>
      </c>
      <c r="G16" s="9">
        <v>248.78</v>
      </c>
      <c r="H16" s="9">
        <v>247.99</v>
      </c>
      <c r="I16" s="9">
        <v>250.43</v>
      </c>
      <c r="J16" s="9">
        <v>254.25</v>
      </c>
      <c r="K16" s="9">
        <v>253.74</v>
      </c>
      <c r="L16" s="9">
        <v>250.13</v>
      </c>
      <c r="M16" s="9">
        <v>249.31</v>
      </c>
      <c r="N16" s="8"/>
      <c r="O16" s="8"/>
      <c r="P16" s="40">
        <v>2015</v>
      </c>
      <c r="Q16" s="38">
        <f t="shared" si="0"/>
        <v>14.72148</v>
      </c>
      <c r="R16" s="38">
        <f t="shared" si="1"/>
        <v>14.54627</v>
      </c>
      <c r="S16" s="38">
        <f t="shared" si="2"/>
        <v>14.395379999999999</v>
      </c>
      <c r="T16" s="38">
        <f t="shared" si="3"/>
        <v>14.193020000000001</v>
      </c>
      <c r="U16" s="38">
        <f t="shared" si="4"/>
        <v>14.03687</v>
      </c>
      <c r="V16" s="38">
        <f t="shared" si="5"/>
        <v>14.001329999999999</v>
      </c>
      <c r="W16" s="38">
        <f t="shared" si="6"/>
        <v>14.04593</v>
      </c>
      <c r="X16" s="38">
        <f t="shared" si="7"/>
        <v>13.909079999999999</v>
      </c>
      <c r="Y16" s="38">
        <f t="shared" si="8"/>
        <v>13.700100000000001</v>
      </c>
      <c r="Z16" s="38">
        <f t="shared" si="9"/>
        <v>13.72763</v>
      </c>
      <c r="AA16" s="38">
        <f t="shared" si="10"/>
        <v>13.92576</v>
      </c>
      <c r="AB16" s="38">
        <f t="shared" si="11"/>
        <v>13.97156</v>
      </c>
    </row>
    <row r="17" spans="1:28" ht="14.45" x14ac:dyDescent="0.35">
      <c r="A17" s="6">
        <v>2016</v>
      </c>
      <c r="B17" s="9">
        <v>250.67</v>
      </c>
      <c r="C17" s="9">
        <v>250.16</v>
      </c>
      <c r="D17" s="9">
        <v>251.17</v>
      </c>
      <c r="E17" s="9">
        <v>252.47</v>
      </c>
      <c r="F17" s="9">
        <v>256.20999999999998</v>
      </c>
      <c r="G17" s="9">
        <v>257.27</v>
      </c>
      <c r="H17" s="9">
        <v>257.81</v>
      </c>
      <c r="I17" s="9">
        <v>258.01</v>
      </c>
      <c r="J17" s="9">
        <v>258.77</v>
      </c>
      <c r="K17" s="9">
        <v>260.94</v>
      </c>
      <c r="L17" s="9">
        <v>266.16000000000003</v>
      </c>
      <c r="M17" s="9">
        <v>274.08999999999997</v>
      </c>
      <c r="N17" s="8"/>
      <c r="O17" s="8"/>
      <c r="P17" s="40">
        <v>2016</v>
      </c>
      <c r="Q17" s="38">
        <f t="shared" si="0"/>
        <v>13.895759999999999</v>
      </c>
      <c r="R17" s="38">
        <f t="shared" si="1"/>
        <v>13.92409</v>
      </c>
      <c r="S17" s="38">
        <f t="shared" si="2"/>
        <v>13.8681</v>
      </c>
      <c r="T17" s="38">
        <f t="shared" si="3"/>
        <v>13.79669</v>
      </c>
      <c r="U17" s="38">
        <f t="shared" si="4"/>
        <v>13.59529</v>
      </c>
      <c r="V17" s="38">
        <f t="shared" si="5"/>
        <v>13.53928</v>
      </c>
      <c r="W17" s="38">
        <f t="shared" si="6"/>
        <v>13.51092</v>
      </c>
      <c r="X17" s="38">
        <f t="shared" si="7"/>
        <v>13.500450000000001</v>
      </c>
      <c r="Y17" s="38">
        <f t="shared" si="8"/>
        <v>13.460800000000001</v>
      </c>
      <c r="Z17" s="38">
        <f t="shared" si="9"/>
        <v>13.348850000000001</v>
      </c>
      <c r="AA17" s="38">
        <f t="shared" si="10"/>
        <v>13.08705</v>
      </c>
      <c r="AB17" s="38">
        <f t="shared" si="11"/>
        <v>12.70842</v>
      </c>
    </row>
    <row r="18" spans="1:28" ht="14.45" x14ac:dyDescent="0.35">
      <c r="A18" s="6">
        <v>2017</v>
      </c>
      <c r="B18" s="9">
        <v>284.99</v>
      </c>
      <c r="C18" s="9">
        <v>288.58999999999997</v>
      </c>
      <c r="D18" s="9">
        <v>291.58</v>
      </c>
      <c r="E18" s="9">
        <v>293.79000000000002</v>
      </c>
      <c r="F18" s="9">
        <v>295.31</v>
      </c>
      <c r="G18" s="9">
        <v>295.52</v>
      </c>
      <c r="H18" s="9">
        <v>297.64999999999998</v>
      </c>
      <c r="I18" s="9">
        <v>300.18</v>
      </c>
      <c r="J18" s="9">
        <v>300.89999999999998</v>
      </c>
      <c r="K18" s="9">
        <v>306.04000000000002</v>
      </c>
      <c r="L18" s="9">
        <v>312.20999999999998</v>
      </c>
      <c r="M18" s="9">
        <v>316.48</v>
      </c>
      <c r="N18" s="8"/>
      <c r="O18" s="8"/>
      <c r="P18" s="40">
        <v>2017</v>
      </c>
      <c r="Q18" s="38">
        <f t="shared" si="0"/>
        <v>12.22236</v>
      </c>
      <c r="R18" s="38">
        <f t="shared" si="1"/>
        <v>12.069889999999999</v>
      </c>
      <c r="S18" s="38">
        <f t="shared" si="2"/>
        <v>11.946120000000001</v>
      </c>
      <c r="T18" s="38">
        <f t="shared" si="3"/>
        <v>11.856260000000001</v>
      </c>
      <c r="U18" s="38">
        <f t="shared" si="4"/>
        <v>11.79523</v>
      </c>
      <c r="V18" s="38">
        <f t="shared" si="5"/>
        <v>11.786849999999999</v>
      </c>
      <c r="W18" s="38">
        <f t="shared" si="6"/>
        <v>11.702500000000001</v>
      </c>
      <c r="X18" s="38">
        <f t="shared" si="7"/>
        <v>11.603870000000001</v>
      </c>
      <c r="Y18" s="38">
        <f t="shared" si="8"/>
        <v>11.57611</v>
      </c>
      <c r="Z18" s="38">
        <f t="shared" si="9"/>
        <v>11.381679999999999</v>
      </c>
      <c r="AA18" s="38">
        <f t="shared" si="10"/>
        <v>11.156750000000001</v>
      </c>
      <c r="AB18" s="38">
        <f t="shared" si="11"/>
        <v>11.006220000000001</v>
      </c>
    </row>
    <row r="19" spans="1:28" ht="14.45" x14ac:dyDescent="0.35">
      <c r="A19" s="6">
        <v>2018</v>
      </c>
      <c r="B19" s="9">
        <v>319.60000000000002</v>
      </c>
      <c r="C19" s="9">
        <v>328.17</v>
      </c>
      <c r="D19" s="9">
        <v>333.21</v>
      </c>
      <c r="E19" s="9">
        <v>341.88</v>
      </c>
      <c r="F19" s="9">
        <v>354.85</v>
      </c>
      <c r="G19" s="9">
        <v>365.6</v>
      </c>
      <c r="H19" s="9">
        <v>372.06</v>
      </c>
      <c r="I19" s="9">
        <v>396.62</v>
      </c>
      <c r="J19" s="9">
        <v>439.78</v>
      </c>
      <c r="K19" s="9">
        <v>443.78</v>
      </c>
      <c r="L19" s="9">
        <v>432.55</v>
      </c>
      <c r="M19" s="9">
        <v>422.94</v>
      </c>
      <c r="N19" s="8"/>
      <c r="O19" s="8"/>
      <c r="P19" s="40">
        <v>2018</v>
      </c>
      <c r="Q19" s="38">
        <f t="shared" si="0"/>
        <v>10.89878</v>
      </c>
      <c r="R19" s="38">
        <f t="shared" si="1"/>
        <v>10.61416</v>
      </c>
      <c r="S19" s="38">
        <f t="shared" si="2"/>
        <v>10.453620000000001</v>
      </c>
      <c r="T19" s="38">
        <f t="shared" si="3"/>
        <v>10.18852</v>
      </c>
      <c r="U19" s="38">
        <f t="shared" si="4"/>
        <v>9.8161199999999997</v>
      </c>
      <c r="V19" s="38">
        <f t="shared" si="5"/>
        <v>9.5274900000000002</v>
      </c>
      <c r="W19" s="38">
        <f t="shared" si="6"/>
        <v>9.3620699999999992</v>
      </c>
      <c r="X19" s="38">
        <f t="shared" si="7"/>
        <v>8.7823399999999996</v>
      </c>
      <c r="Y19" s="38">
        <f t="shared" si="8"/>
        <v>7.9204400000000001</v>
      </c>
      <c r="Z19" s="38">
        <f t="shared" si="9"/>
        <v>7.8490500000000001</v>
      </c>
      <c r="AA19" s="38">
        <f t="shared" si="10"/>
        <v>8.0528300000000002</v>
      </c>
      <c r="AB19" s="38">
        <f t="shared" si="11"/>
        <v>8.2357999999999993</v>
      </c>
    </row>
    <row r="20" spans="1:28" ht="14.45" x14ac:dyDescent="0.35">
      <c r="A20" s="6">
        <v>2019</v>
      </c>
      <c r="B20" s="9">
        <v>424.86</v>
      </c>
      <c r="C20" s="9">
        <v>425.26</v>
      </c>
      <c r="D20" s="9">
        <v>431.98</v>
      </c>
      <c r="E20" s="9">
        <v>444.85</v>
      </c>
      <c r="F20" s="9">
        <v>456.74</v>
      </c>
      <c r="G20" s="9">
        <v>457.16</v>
      </c>
      <c r="H20" s="9">
        <v>452.63</v>
      </c>
      <c r="I20" s="9">
        <v>449.96</v>
      </c>
      <c r="J20" s="9">
        <v>450.55</v>
      </c>
      <c r="K20" s="9">
        <v>451.31</v>
      </c>
      <c r="L20" s="9">
        <v>450.97</v>
      </c>
      <c r="M20" s="9">
        <v>454.08</v>
      </c>
      <c r="N20" s="8"/>
      <c r="O20" s="8"/>
      <c r="P20" s="40">
        <v>2019</v>
      </c>
      <c r="Q20" s="38">
        <f t="shared" si="0"/>
        <v>8.1985799999999998</v>
      </c>
      <c r="R20" s="38">
        <f t="shared" si="1"/>
        <v>8.1908700000000003</v>
      </c>
      <c r="S20" s="38">
        <f t="shared" si="2"/>
        <v>8.0634499999999996</v>
      </c>
      <c r="T20" s="38">
        <f t="shared" si="3"/>
        <v>7.8301699999999999</v>
      </c>
      <c r="U20" s="38">
        <f t="shared" si="4"/>
        <v>7.6263300000000003</v>
      </c>
      <c r="V20" s="38">
        <f t="shared" si="5"/>
        <v>7.6193200000000001</v>
      </c>
      <c r="W20" s="38">
        <f t="shared" si="6"/>
        <v>7.6955799999999996</v>
      </c>
      <c r="X20" s="38">
        <f t="shared" si="7"/>
        <v>7.7412400000000003</v>
      </c>
      <c r="Y20" s="38">
        <f t="shared" si="8"/>
        <v>7.7311100000000001</v>
      </c>
      <c r="Z20" s="38">
        <f t="shared" si="9"/>
        <v>7.7180900000000001</v>
      </c>
      <c r="AA20" s="38">
        <f t="shared" si="10"/>
        <v>7.7239100000000001</v>
      </c>
      <c r="AB20" s="38">
        <f t="shared" si="11"/>
        <v>7.6710099999999999</v>
      </c>
    </row>
    <row r="21" spans="1:28" ht="14.45" x14ac:dyDescent="0.35">
      <c r="A21" s="6">
        <v>2020</v>
      </c>
      <c r="B21" s="9">
        <v>462.42</v>
      </c>
      <c r="C21" s="9">
        <v>464.64</v>
      </c>
      <c r="D21" s="9">
        <v>468.69</v>
      </c>
      <c r="E21" s="9">
        <v>474.69</v>
      </c>
      <c r="F21" s="9">
        <v>482.02</v>
      </c>
      <c r="G21" s="9">
        <v>485.37</v>
      </c>
      <c r="H21" s="9">
        <v>490.33</v>
      </c>
      <c r="I21" s="9">
        <v>501.85</v>
      </c>
      <c r="J21" s="9">
        <v>515.13</v>
      </c>
      <c r="K21" s="9">
        <v>533.44000000000005</v>
      </c>
      <c r="L21" s="9">
        <v>555.17999999999995</v>
      </c>
      <c r="M21" s="9">
        <v>568.27</v>
      </c>
      <c r="N21" s="54"/>
      <c r="O21" s="8"/>
      <c r="P21" s="40">
        <v>2020</v>
      </c>
      <c r="Q21" s="38">
        <f t="shared" si="0"/>
        <v>7.5326500000000003</v>
      </c>
      <c r="R21" s="38">
        <f t="shared" si="1"/>
        <v>7.4966600000000003</v>
      </c>
      <c r="S21" s="38">
        <f t="shared" si="2"/>
        <v>7.4318799999999996</v>
      </c>
      <c r="T21" s="38">
        <f t="shared" si="3"/>
        <v>7.3379500000000002</v>
      </c>
      <c r="U21" s="38">
        <f t="shared" si="4"/>
        <v>7.2263599999999997</v>
      </c>
      <c r="V21" s="38">
        <f t="shared" si="5"/>
        <v>7.1764799999999997</v>
      </c>
      <c r="W21" s="38">
        <f t="shared" si="6"/>
        <v>7.1038899999999998</v>
      </c>
      <c r="X21" s="38">
        <f t="shared" si="7"/>
        <v>6.9408200000000004</v>
      </c>
      <c r="Y21" s="38">
        <f t="shared" si="8"/>
        <v>6.7618900000000002</v>
      </c>
      <c r="Z21" s="38">
        <f t="shared" si="9"/>
        <v>6.5297900000000002</v>
      </c>
      <c r="AA21" s="38">
        <f t="shared" si="10"/>
        <v>6.2740900000000002</v>
      </c>
      <c r="AB21" s="38">
        <f t="shared" si="11"/>
        <v>6.1295700000000002</v>
      </c>
    </row>
    <row r="22" spans="1:28" x14ac:dyDescent="0.25">
      <c r="A22" s="6">
        <v>2021</v>
      </c>
      <c r="B22" s="10">
        <v>583.38</v>
      </c>
      <c r="C22" s="10">
        <v>590.52</v>
      </c>
      <c r="D22" s="10">
        <v>614.92999999999995</v>
      </c>
      <c r="E22" s="10">
        <v>641.63</v>
      </c>
      <c r="F22" s="10">
        <v>666.79</v>
      </c>
      <c r="G22" s="10">
        <v>693.54</v>
      </c>
      <c r="H22" s="10">
        <v>710.61</v>
      </c>
      <c r="I22" s="10">
        <v>730.28</v>
      </c>
      <c r="J22" s="10">
        <v>741.58</v>
      </c>
      <c r="K22" s="10">
        <v>780.45</v>
      </c>
      <c r="L22" s="10">
        <v>858.43</v>
      </c>
      <c r="M22" s="10">
        <v>1022.25</v>
      </c>
      <c r="N22" s="8"/>
      <c r="O22" s="8"/>
      <c r="P22" s="40">
        <v>2021</v>
      </c>
      <c r="Q22" s="38">
        <f t="shared" si="0"/>
        <v>5.9708100000000002</v>
      </c>
      <c r="R22" s="38">
        <f t="shared" si="1"/>
        <v>5.8986099999999997</v>
      </c>
      <c r="S22" s="38">
        <f t="shared" si="2"/>
        <v>5.6644699999999997</v>
      </c>
      <c r="T22" s="38">
        <f t="shared" si="3"/>
        <v>5.42875</v>
      </c>
      <c r="U22" s="38">
        <f t="shared" si="4"/>
        <v>5.2239100000000001</v>
      </c>
      <c r="V22" s="38">
        <f t="shared" si="5"/>
        <v>5.0224200000000003</v>
      </c>
      <c r="W22" s="38">
        <f t="shared" si="6"/>
        <v>4.90177</v>
      </c>
      <c r="X22" s="38">
        <f t="shared" si="7"/>
        <v>4.7697500000000002</v>
      </c>
      <c r="Y22" s="38">
        <f t="shared" si="8"/>
        <v>4.6970700000000001</v>
      </c>
      <c r="Z22" s="38">
        <f t="shared" si="9"/>
        <v>4.4631299999999996</v>
      </c>
      <c r="AA22" s="38">
        <f t="shared" si="10"/>
        <v>4.0576999999999996</v>
      </c>
      <c r="AB22" s="38">
        <f t="shared" si="11"/>
        <v>3.4074300000000002</v>
      </c>
    </row>
    <row r="23" spans="1:28" x14ac:dyDescent="0.25">
      <c r="A23" s="6">
        <v>2022</v>
      </c>
      <c r="B23" s="10">
        <v>1129.03</v>
      </c>
      <c r="C23" s="10">
        <v>1210.5999999999999</v>
      </c>
      <c r="D23" s="10">
        <v>1321.9</v>
      </c>
      <c r="E23" s="10">
        <v>1423.27</v>
      </c>
      <c r="F23" s="10">
        <v>1548.01</v>
      </c>
      <c r="G23" s="10">
        <v>1652.75</v>
      </c>
      <c r="H23" s="10">
        <v>1738.21</v>
      </c>
      <c r="I23" s="10">
        <v>1780.05</v>
      </c>
      <c r="J23" s="10">
        <v>1865.09</v>
      </c>
      <c r="K23" s="10">
        <v>2011.13</v>
      </c>
      <c r="L23" s="10">
        <v>2026.08</v>
      </c>
      <c r="M23" s="10">
        <v>2021.19</v>
      </c>
      <c r="N23" s="8"/>
      <c r="O23" s="8"/>
      <c r="P23" s="40">
        <v>2022</v>
      </c>
      <c r="Q23" s="38">
        <f t="shared" si="0"/>
        <v>3.0851700000000002</v>
      </c>
      <c r="R23" s="38">
        <f t="shared" si="1"/>
        <v>2.8772899999999999</v>
      </c>
      <c r="S23" s="38">
        <f t="shared" si="2"/>
        <v>2.63503</v>
      </c>
      <c r="T23" s="38">
        <f t="shared" si="3"/>
        <v>2.4473600000000002</v>
      </c>
      <c r="U23" s="38">
        <f t="shared" si="4"/>
        <v>2.2501500000000001</v>
      </c>
      <c r="V23" s="38">
        <f t="shared" si="5"/>
        <v>2.1075499999999998</v>
      </c>
      <c r="W23" s="38">
        <f t="shared" si="6"/>
        <v>2.00393</v>
      </c>
      <c r="X23" s="38">
        <f t="shared" si="7"/>
        <v>1.9568300000000001</v>
      </c>
      <c r="Y23" s="38">
        <f t="shared" si="8"/>
        <v>1.8675999999999999</v>
      </c>
      <c r="Z23" s="38">
        <f t="shared" si="9"/>
        <v>1.7319899999999999</v>
      </c>
      <c r="AA23" s="38">
        <f t="shared" si="10"/>
        <v>1.7192099999999999</v>
      </c>
      <c r="AB23" s="38">
        <f t="shared" si="11"/>
        <v>1.7233700000000001</v>
      </c>
    </row>
    <row r="24" spans="1:28" x14ac:dyDescent="0.25">
      <c r="A24" s="6">
        <v>2023</v>
      </c>
      <c r="B24" s="10">
        <v>2105.17</v>
      </c>
      <c r="C24" s="10">
        <v>2138.04</v>
      </c>
      <c r="D24" s="10">
        <v>2147.44</v>
      </c>
      <c r="E24" s="10">
        <v>2164.94</v>
      </c>
      <c r="F24" s="10">
        <v>2179.02</v>
      </c>
      <c r="G24" s="10">
        <v>2320.7199999999998</v>
      </c>
      <c r="H24" s="10">
        <v>2511.75</v>
      </c>
      <c r="I24" s="10">
        <v>2659.6</v>
      </c>
      <c r="J24" s="10">
        <v>2749.98</v>
      </c>
      <c r="K24" s="10">
        <v>2803.29</v>
      </c>
      <c r="L24" s="10">
        <v>2882.04</v>
      </c>
      <c r="M24" s="10">
        <v>2915.02</v>
      </c>
      <c r="N24" s="8"/>
      <c r="O24" s="8"/>
      <c r="P24" s="40">
        <v>2023</v>
      </c>
      <c r="Q24" s="38">
        <f t="shared" si="0"/>
        <v>1.65462</v>
      </c>
      <c r="R24" s="38">
        <f t="shared" si="1"/>
        <v>1.6291800000000001</v>
      </c>
      <c r="S24" s="38">
        <f t="shared" si="2"/>
        <v>1.62205</v>
      </c>
      <c r="T24" s="38">
        <f t="shared" si="3"/>
        <v>1.60894</v>
      </c>
      <c r="U24" s="38">
        <f t="shared" si="4"/>
        <v>1.5985400000000001</v>
      </c>
      <c r="V24" s="38">
        <f t="shared" si="5"/>
        <v>1.5009399999999999</v>
      </c>
      <c r="W24" s="38">
        <f t="shared" si="6"/>
        <v>1.3867799999999999</v>
      </c>
      <c r="X24" s="38">
        <f t="shared" si="7"/>
        <v>1.30969</v>
      </c>
      <c r="Y24" s="38">
        <f t="shared" si="8"/>
        <v>1.2666500000000001</v>
      </c>
      <c r="Z24" s="38">
        <f t="shared" si="9"/>
        <v>1.2425600000000001</v>
      </c>
      <c r="AA24" s="38">
        <f t="shared" si="10"/>
        <v>1.20861</v>
      </c>
      <c r="AB24" s="38">
        <f t="shared" si="11"/>
        <v>1.19493</v>
      </c>
    </row>
    <row r="25" spans="1:28" x14ac:dyDescent="0.25">
      <c r="A25" s="142">
        <v>2024</v>
      </c>
      <c r="B25" s="143">
        <v>3035.59</v>
      </c>
      <c r="C25" s="143">
        <v>3149.03</v>
      </c>
      <c r="D25" s="143">
        <v>3252.79</v>
      </c>
      <c r="E25" s="143">
        <v>3369.98</v>
      </c>
      <c r="F25" s="143">
        <v>3435.96</v>
      </c>
      <c r="G25" s="143">
        <v>3483.25</v>
      </c>
      <c r="H25" s="143"/>
      <c r="I25" s="144"/>
      <c r="J25" s="143"/>
      <c r="K25" s="143"/>
      <c r="L25" s="143"/>
      <c r="M25" s="143"/>
      <c r="N25" s="8"/>
      <c r="O25" s="8"/>
      <c r="P25" s="40">
        <v>2024</v>
      </c>
      <c r="Q25" s="38">
        <f t="shared" ref="Q25:V25" si="12">ROUND($G$25/B25,5)</f>
        <v>1.14747</v>
      </c>
      <c r="R25" s="38">
        <f t="shared" si="12"/>
        <v>1.1061300000000001</v>
      </c>
      <c r="S25" s="38">
        <f t="shared" si="12"/>
        <v>1.0708500000000001</v>
      </c>
      <c r="T25" s="38">
        <f t="shared" si="12"/>
        <v>1.0336099999999999</v>
      </c>
      <c r="U25" s="38">
        <f t="shared" si="12"/>
        <v>1.01376</v>
      </c>
      <c r="V25" s="38">
        <f t="shared" si="12"/>
        <v>1</v>
      </c>
      <c r="W25" s="38"/>
      <c r="X25" s="38"/>
      <c r="Y25" s="38"/>
      <c r="Z25" s="38"/>
      <c r="AA25" s="38"/>
      <c r="AB25" s="38"/>
    </row>
    <row r="26" spans="1:28" x14ac:dyDescent="0.25">
      <c r="H26" s="143"/>
      <c r="I26" s="144"/>
      <c r="J26" s="143"/>
      <c r="K26" s="143"/>
      <c r="L26" s="143"/>
      <c r="M26" s="143"/>
    </row>
  </sheetData>
  <mergeCells count="2">
    <mergeCell ref="B1:M1"/>
    <mergeCell ref="P1:A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A1:K1044"/>
  <sheetViews>
    <sheetView tabSelected="1" workbookViewId="0">
      <selection activeCell="D11" sqref="D11"/>
    </sheetView>
  </sheetViews>
  <sheetFormatPr defaultColWidth="9.140625" defaultRowHeight="15" x14ac:dyDescent="0.25"/>
  <cols>
    <col min="1" max="1" width="10" style="48" bestFit="1" customWidth="1"/>
    <col min="2" max="2" width="24.85546875" style="48" bestFit="1" customWidth="1"/>
    <col min="3" max="3" width="18.7109375" style="48" bestFit="1" customWidth="1"/>
    <col min="4" max="4" width="15.85546875" style="48" customWidth="1"/>
    <col min="5" max="5" width="17.7109375" style="48" bestFit="1" customWidth="1"/>
    <col min="6" max="6" width="16.42578125" style="48" bestFit="1" customWidth="1"/>
    <col min="7" max="7" width="11.28515625" style="48" bestFit="1" customWidth="1"/>
    <col min="8" max="8" width="28.85546875" style="48" bestFit="1" customWidth="1"/>
    <col min="9" max="9" width="11" style="48" bestFit="1" customWidth="1"/>
    <col min="10" max="16384" width="9.140625" style="48"/>
  </cols>
  <sheetData>
    <row r="1" spans="1:11" x14ac:dyDescent="0.25">
      <c r="C1" s="53" t="s">
        <v>257</v>
      </c>
      <c r="H1" s="55" t="s">
        <v>259</v>
      </c>
      <c r="I1" s="56">
        <v>45473</v>
      </c>
    </row>
    <row r="2" spans="1:11" x14ac:dyDescent="0.25">
      <c r="B2" s="48">
        <v>150</v>
      </c>
      <c r="C2" s="48">
        <f>SUMIF($A:$A,B2,$G:$G)</f>
        <v>0</v>
      </c>
      <c r="H2" s="55" t="s">
        <v>260</v>
      </c>
      <c r="I2" s="56">
        <v>45291</v>
      </c>
    </row>
    <row r="3" spans="1:11" x14ac:dyDescent="0.25">
      <c r="B3" s="48">
        <v>151</v>
      </c>
      <c r="C3" s="48">
        <f>SUMIF($A:$A,B3,$G:$G)</f>
        <v>0</v>
      </c>
      <c r="H3" s="55" t="s">
        <v>354</v>
      </c>
      <c r="I3" s="55">
        <f>ENDEKS!G25</f>
        <v>3483.25</v>
      </c>
    </row>
    <row r="4" spans="1:11" x14ac:dyDescent="0.25">
      <c r="B4" s="48">
        <v>152</v>
      </c>
      <c r="C4" s="48">
        <f>SUMIF($A:$A,B4,$G:$G)</f>
        <v>0</v>
      </c>
      <c r="H4" s="55" t="s">
        <v>355</v>
      </c>
      <c r="I4" s="55">
        <f>ENDEKS!D25</f>
        <v>3252.79</v>
      </c>
    </row>
    <row r="5" spans="1:11" x14ac:dyDescent="0.25">
      <c r="B5" s="53">
        <v>153</v>
      </c>
      <c r="C5" s="48">
        <f>SUMIF($A:$A,B5,$G:$G)</f>
        <v>0</v>
      </c>
      <c r="H5" s="55" t="s">
        <v>261</v>
      </c>
      <c r="I5" s="55">
        <f>I3/((I3+I4)/2)</f>
        <v>1.0342129797328994</v>
      </c>
    </row>
    <row r="6" spans="1:11" ht="14.45" x14ac:dyDescent="0.35">
      <c r="B6" s="53">
        <v>157</v>
      </c>
      <c r="C6" s="48">
        <f>SUMIF($A:$A,B6,$G:$G)</f>
        <v>0</v>
      </c>
    </row>
    <row r="7" spans="1:11" x14ac:dyDescent="0.25">
      <c r="B7" s="53"/>
      <c r="H7" s="99" t="s">
        <v>300</v>
      </c>
      <c r="I7" s="98"/>
      <c r="J7" s="98"/>
      <c r="K7" s="98"/>
    </row>
    <row r="8" spans="1:11" ht="14.45" x14ac:dyDescent="0.35">
      <c r="I8" s="98"/>
      <c r="J8" s="98"/>
      <c r="K8" s="98"/>
    </row>
    <row r="10" spans="1:11" s="1" customFormat="1" ht="42.75" customHeight="1" x14ac:dyDescent="0.25">
      <c r="A10" s="74" t="s">
        <v>258</v>
      </c>
      <c r="B10" s="72" t="s">
        <v>254</v>
      </c>
      <c r="C10" s="72" t="s">
        <v>255</v>
      </c>
      <c r="D10" s="73" t="s">
        <v>381</v>
      </c>
      <c r="E10" s="59" t="s">
        <v>252</v>
      </c>
      <c r="F10" s="60" t="s">
        <v>256</v>
      </c>
      <c r="G10" s="59" t="s">
        <v>251</v>
      </c>
    </row>
    <row r="11" spans="1:11" ht="14.45" x14ac:dyDescent="0.35">
      <c r="A11" s="61">
        <v>150</v>
      </c>
      <c r="B11" s="49" t="s">
        <v>247</v>
      </c>
      <c r="C11" s="50"/>
      <c r="D11" s="51"/>
      <c r="E11" s="52">
        <f>$I$5</f>
        <v>1.0342129797328994</v>
      </c>
      <c r="F11" s="57">
        <f>D11*E11</f>
        <v>0</v>
      </c>
      <c r="G11" s="58">
        <f>F11-D11</f>
        <v>0</v>
      </c>
    </row>
    <row r="12" spans="1:11" ht="14.45" x14ac:dyDescent="0.35">
      <c r="A12" s="61">
        <v>157</v>
      </c>
      <c r="B12" s="49" t="s">
        <v>248</v>
      </c>
      <c r="C12" s="50"/>
      <c r="D12" s="51"/>
      <c r="E12" s="52">
        <f t="shared" ref="E12:E75" si="0">$I$5</f>
        <v>1.0342129797328994</v>
      </c>
      <c r="F12" s="57">
        <f t="shared" ref="F12:F75" si="1">D12*E12</f>
        <v>0</v>
      </c>
      <c r="G12" s="58">
        <f t="shared" ref="G12:G75" si="2">F12-D12</f>
        <v>0</v>
      </c>
    </row>
    <row r="13" spans="1:11" ht="14.45" x14ac:dyDescent="0.35">
      <c r="E13" s="52">
        <f t="shared" si="0"/>
        <v>1.0342129797328994</v>
      </c>
      <c r="F13" s="57">
        <f t="shared" si="1"/>
        <v>0</v>
      </c>
      <c r="G13" s="58">
        <f t="shared" si="2"/>
        <v>0</v>
      </c>
    </row>
    <row r="14" spans="1:11" ht="14.45" x14ac:dyDescent="0.35">
      <c r="E14" s="52">
        <f t="shared" si="0"/>
        <v>1.0342129797328994</v>
      </c>
      <c r="F14" s="57">
        <f t="shared" si="1"/>
        <v>0</v>
      </c>
      <c r="G14" s="58">
        <f t="shared" si="2"/>
        <v>0</v>
      </c>
    </row>
    <row r="15" spans="1:11" ht="14.45" x14ac:dyDescent="0.35">
      <c r="E15" s="52">
        <f t="shared" si="0"/>
        <v>1.0342129797328994</v>
      </c>
      <c r="F15" s="57">
        <f t="shared" si="1"/>
        <v>0</v>
      </c>
      <c r="G15" s="58">
        <f t="shared" si="2"/>
        <v>0</v>
      </c>
    </row>
    <row r="16" spans="1:11" ht="14.45" x14ac:dyDescent="0.35">
      <c r="E16" s="52">
        <f t="shared" si="0"/>
        <v>1.0342129797328994</v>
      </c>
      <c r="F16" s="57">
        <f t="shared" si="1"/>
        <v>0</v>
      </c>
      <c r="G16" s="58">
        <f t="shared" si="2"/>
        <v>0</v>
      </c>
    </row>
    <row r="17" spans="5:7" ht="14.45" x14ac:dyDescent="0.35">
      <c r="E17" s="52">
        <f t="shared" si="0"/>
        <v>1.0342129797328994</v>
      </c>
      <c r="F17" s="57">
        <f t="shared" si="1"/>
        <v>0</v>
      </c>
      <c r="G17" s="58">
        <f t="shared" si="2"/>
        <v>0</v>
      </c>
    </row>
    <row r="18" spans="5:7" ht="14.45" x14ac:dyDescent="0.35">
      <c r="E18" s="52">
        <f t="shared" si="0"/>
        <v>1.0342129797328994</v>
      </c>
      <c r="F18" s="57">
        <f t="shared" si="1"/>
        <v>0</v>
      </c>
      <c r="G18" s="58">
        <f t="shared" si="2"/>
        <v>0</v>
      </c>
    </row>
    <row r="19" spans="5:7" ht="14.45" x14ac:dyDescent="0.35">
      <c r="E19" s="52">
        <f t="shared" si="0"/>
        <v>1.0342129797328994</v>
      </c>
      <c r="F19" s="57">
        <f t="shared" si="1"/>
        <v>0</v>
      </c>
      <c r="G19" s="58">
        <f t="shared" si="2"/>
        <v>0</v>
      </c>
    </row>
    <row r="20" spans="5:7" ht="14.45" x14ac:dyDescent="0.35">
      <c r="E20" s="52">
        <f t="shared" si="0"/>
        <v>1.0342129797328994</v>
      </c>
      <c r="F20" s="57">
        <f t="shared" si="1"/>
        <v>0</v>
      </c>
      <c r="G20" s="58">
        <f t="shared" si="2"/>
        <v>0</v>
      </c>
    </row>
    <row r="21" spans="5:7" ht="14.45" x14ac:dyDescent="0.35">
      <c r="E21" s="52">
        <f t="shared" si="0"/>
        <v>1.0342129797328994</v>
      </c>
      <c r="F21" s="57">
        <f t="shared" si="1"/>
        <v>0</v>
      </c>
      <c r="G21" s="58">
        <f t="shared" si="2"/>
        <v>0</v>
      </c>
    </row>
    <row r="22" spans="5:7" ht="14.45" x14ac:dyDescent="0.35">
      <c r="E22" s="52">
        <f t="shared" si="0"/>
        <v>1.0342129797328994</v>
      </c>
      <c r="F22" s="57">
        <f t="shared" si="1"/>
        <v>0</v>
      </c>
      <c r="G22" s="58">
        <f t="shared" si="2"/>
        <v>0</v>
      </c>
    </row>
    <row r="23" spans="5:7" x14ac:dyDescent="0.25">
      <c r="E23" s="52">
        <f t="shared" si="0"/>
        <v>1.0342129797328994</v>
      </c>
      <c r="F23" s="57">
        <f t="shared" si="1"/>
        <v>0</v>
      </c>
      <c r="G23" s="58">
        <f t="shared" si="2"/>
        <v>0</v>
      </c>
    </row>
    <row r="24" spans="5:7" x14ac:dyDescent="0.25">
      <c r="E24" s="52">
        <f t="shared" si="0"/>
        <v>1.0342129797328994</v>
      </c>
      <c r="F24" s="57">
        <f t="shared" si="1"/>
        <v>0</v>
      </c>
      <c r="G24" s="58">
        <f t="shared" si="2"/>
        <v>0</v>
      </c>
    </row>
    <row r="25" spans="5:7" x14ac:dyDescent="0.25">
      <c r="E25" s="52">
        <f t="shared" si="0"/>
        <v>1.0342129797328994</v>
      </c>
      <c r="F25" s="57">
        <f t="shared" si="1"/>
        <v>0</v>
      </c>
      <c r="G25" s="58">
        <f t="shared" si="2"/>
        <v>0</v>
      </c>
    </row>
    <row r="26" spans="5:7" x14ac:dyDescent="0.25">
      <c r="E26" s="52">
        <f t="shared" si="0"/>
        <v>1.0342129797328994</v>
      </c>
      <c r="F26" s="57">
        <f t="shared" si="1"/>
        <v>0</v>
      </c>
      <c r="G26" s="58">
        <f t="shared" si="2"/>
        <v>0</v>
      </c>
    </row>
    <row r="27" spans="5:7" x14ac:dyDescent="0.25">
      <c r="E27" s="52">
        <f t="shared" si="0"/>
        <v>1.0342129797328994</v>
      </c>
      <c r="F27" s="57">
        <f t="shared" si="1"/>
        <v>0</v>
      </c>
      <c r="G27" s="58">
        <f t="shared" si="2"/>
        <v>0</v>
      </c>
    </row>
    <row r="28" spans="5:7" x14ac:dyDescent="0.25">
      <c r="E28" s="52">
        <f t="shared" si="0"/>
        <v>1.0342129797328994</v>
      </c>
      <c r="F28" s="57">
        <f t="shared" si="1"/>
        <v>0</v>
      </c>
      <c r="G28" s="58">
        <f t="shared" si="2"/>
        <v>0</v>
      </c>
    </row>
    <row r="29" spans="5:7" x14ac:dyDescent="0.25">
      <c r="E29" s="52">
        <f t="shared" si="0"/>
        <v>1.0342129797328994</v>
      </c>
      <c r="F29" s="57">
        <f t="shared" si="1"/>
        <v>0</v>
      </c>
      <c r="G29" s="58">
        <f t="shared" si="2"/>
        <v>0</v>
      </c>
    </row>
    <row r="30" spans="5:7" x14ac:dyDescent="0.25">
      <c r="E30" s="52">
        <f t="shared" si="0"/>
        <v>1.0342129797328994</v>
      </c>
      <c r="F30" s="57">
        <f t="shared" si="1"/>
        <v>0</v>
      </c>
      <c r="G30" s="58">
        <f t="shared" si="2"/>
        <v>0</v>
      </c>
    </row>
    <row r="31" spans="5:7" x14ac:dyDescent="0.25">
      <c r="E31" s="52">
        <f t="shared" si="0"/>
        <v>1.0342129797328994</v>
      </c>
      <c r="F31" s="57">
        <f t="shared" si="1"/>
        <v>0</v>
      </c>
      <c r="G31" s="58">
        <f t="shared" si="2"/>
        <v>0</v>
      </c>
    </row>
    <row r="32" spans="5:7" x14ac:dyDescent="0.25">
      <c r="E32" s="52">
        <f t="shared" si="0"/>
        <v>1.0342129797328994</v>
      </c>
      <c r="F32" s="57">
        <f t="shared" si="1"/>
        <v>0</v>
      </c>
      <c r="G32" s="58">
        <f t="shared" si="2"/>
        <v>0</v>
      </c>
    </row>
    <row r="33" spans="5:7" x14ac:dyDescent="0.25">
      <c r="E33" s="52">
        <f t="shared" si="0"/>
        <v>1.0342129797328994</v>
      </c>
      <c r="F33" s="57">
        <f t="shared" si="1"/>
        <v>0</v>
      </c>
      <c r="G33" s="58">
        <f t="shared" si="2"/>
        <v>0</v>
      </c>
    </row>
    <row r="34" spans="5:7" x14ac:dyDescent="0.25">
      <c r="E34" s="52">
        <f t="shared" si="0"/>
        <v>1.0342129797328994</v>
      </c>
      <c r="F34" s="57">
        <f t="shared" si="1"/>
        <v>0</v>
      </c>
      <c r="G34" s="58">
        <f t="shared" si="2"/>
        <v>0</v>
      </c>
    </row>
    <row r="35" spans="5:7" x14ac:dyDescent="0.25">
      <c r="E35" s="52">
        <f t="shared" si="0"/>
        <v>1.0342129797328994</v>
      </c>
      <c r="F35" s="57">
        <f t="shared" si="1"/>
        <v>0</v>
      </c>
      <c r="G35" s="58">
        <f t="shared" si="2"/>
        <v>0</v>
      </c>
    </row>
    <row r="36" spans="5:7" x14ac:dyDescent="0.25">
      <c r="E36" s="52">
        <f t="shared" si="0"/>
        <v>1.0342129797328994</v>
      </c>
      <c r="F36" s="57">
        <f t="shared" si="1"/>
        <v>0</v>
      </c>
      <c r="G36" s="58">
        <f t="shared" si="2"/>
        <v>0</v>
      </c>
    </row>
    <row r="37" spans="5:7" x14ac:dyDescent="0.25">
      <c r="E37" s="52">
        <f t="shared" si="0"/>
        <v>1.0342129797328994</v>
      </c>
      <c r="F37" s="57">
        <f t="shared" si="1"/>
        <v>0</v>
      </c>
      <c r="G37" s="58">
        <f t="shared" si="2"/>
        <v>0</v>
      </c>
    </row>
    <row r="38" spans="5:7" x14ac:dyDescent="0.25">
      <c r="E38" s="52">
        <f t="shared" si="0"/>
        <v>1.0342129797328994</v>
      </c>
      <c r="F38" s="57">
        <f t="shared" si="1"/>
        <v>0</v>
      </c>
      <c r="G38" s="58">
        <f t="shared" si="2"/>
        <v>0</v>
      </c>
    </row>
    <row r="39" spans="5:7" x14ac:dyDescent="0.25">
      <c r="E39" s="52">
        <f t="shared" si="0"/>
        <v>1.0342129797328994</v>
      </c>
      <c r="F39" s="57">
        <f t="shared" si="1"/>
        <v>0</v>
      </c>
      <c r="G39" s="58">
        <f t="shared" si="2"/>
        <v>0</v>
      </c>
    </row>
    <row r="40" spans="5:7" x14ac:dyDescent="0.25">
      <c r="E40" s="52">
        <f t="shared" si="0"/>
        <v>1.0342129797328994</v>
      </c>
      <c r="F40" s="57">
        <f t="shared" si="1"/>
        <v>0</v>
      </c>
      <c r="G40" s="58">
        <f t="shared" si="2"/>
        <v>0</v>
      </c>
    </row>
    <row r="41" spans="5:7" x14ac:dyDescent="0.25">
      <c r="E41" s="52">
        <f t="shared" si="0"/>
        <v>1.0342129797328994</v>
      </c>
      <c r="F41" s="57">
        <f t="shared" si="1"/>
        <v>0</v>
      </c>
      <c r="G41" s="58">
        <f t="shared" si="2"/>
        <v>0</v>
      </c>
    </row>
    <row r="42" spans="5:7" x14ac:dyDescent="0.25">
      <c r="E42" s="52">
        <f t="shared" si="0"/>
        <v>1.0342129797328994</v>
      </c>
      <c r="F42" s="57">
        <f t="shared" si="1"/>
        <v>0</v>
      </c>
      <c r="G42" s="58">
        <f t="shared" si="2"/>
        <v>0</v>
      </c>
    </row>
    <row r="43" spans="5:7" x14ac:dyDescent="0.25">
      <c r="E43" s="52">
        <f t="shared" si="0"/>
        <v>1.0342129797328994</v>
      </c>
      <c r="F43" s="57">
        <f t="shared" si="1"/>
        <v>0</v>
      </c>
      <c r="G43" s="58">
        <f t="shared" si="2"/>
        <v>0</v>
      </c>
    </row>
    <row r="44" spans="5:7" x14ac:dyDescent="0.25">
      <c r="E44" s="52">
        <f t="shared" si="0"/>
        <v>1.0342129797328994</v>
      </c>
      <c r="F44" s="57">
        <f t="shared" si="1"/>
        <v>0</v>
      </c>
      <c r="G44" s="58">
        <f t="shared" si="2"/>
        <v>0</v>
      </c>
    </row>
    <row r="45" spans="5:7" x14ac:dyDescent="0.25">
      <c r="E45" s="52">
        <f t="shared" si="0"/>
        <v>1.0342129797328994</v>
      </c>
      <c r="F45" s="57">
        <f t="shared" si="1"/>
        <v>0</v>
      </c>
      <c r="G45" s="58">
        <f t="shared" si="2"/>
        <v>0</v>
      </c>
    </row>
    <row r="46" spans="5:7" x14ac:dyDescent="0.25">
      <c r="E46" s="52">
        <f t="shared" si="0"/>
        <v>1.0342129797328994</v>
      </c>
      <c r="F46" s="57">
        <f t="shared" si="1"/>
        <v>0</v>
      </c>
      <c r="G46" s="58">
        <f t="shared" si="2"/>
        <v>0</v>
      </c>
    </row>
    <row r="47" spans="5:7" x14ac:dyDescent="0.25">
      <c r="E47" s="52">
        <f t="shared" si="0"/>
        <v>1.0342129797328994</v>
      </c>
      <c r="F47" s="57">
        <f t="shared" si="1"/>
        <v>0</v>
      </c>
      <c r="G47" s="58">
        <f t="shared" si="2"/>
        <v>0</v>
      </c>
    </row>
    <row r="48" spans="5:7" x14ac:dyDescent="0.25">
      <c r="E48" s="52">
        <f t="shared" si="0"/>
        <v>1.0342129797328994</v>
      </c>
      <c r="F48" s="57">
        <f t="shared" si="1"/>
        <v>0</v>
      </c>
      <c r="G48" s="58">
        <f t="shared" si="2"/>
        <v>0</v>
      </c>
    </row>
    <row r="49" spans="5:7" x14ac:dyDescent="0.25">
      <c r="E49" s="52">
        <f t="shared" si="0"/>
        <v>1.0342129797328994</v>
      </c>
      <c r="F49" s="57">
        <f t="shared" si="1"/>
        <v>0</v>
      </c>
      <c r="G49" s="58">
        <f t="shared" si="2"/>
        <v>0</v>
      </c>
    </row>
    <row r="50" spans="5:7" x14ac:dyDescent="0.25">
      <c r="E50" s="52">
        <f t="shared" si="0"/>
        <v>1.0342129797328994</v>
      </c>
      <c r="F50" s="57">
        <f t="shared" si="1"/>
        <v>0</v>
      </c>
      <c r="G50" s="58">
        <f t="shared" si="2"/>
        <v>0</v>
      </c>
    </row>
    <row r="51" spans="5:7" x14ac:dyDescent="0.25">
      <c r="E51" s="52">
        <f t="shared" si="0"/>
        <v>1.0342129797328994</v>
      </c>
      <c r="F51" s="57">
        <f t="shared" si="1"/>
        <v>0</v>
      </c>
      <c r="G51" s="58">
        <f t="shared" si="2"/>
        <v>0</v>
      </c>
    </row>
    <row r="52" spans="5:7" x14ac:dyDescent="0.25">
      <c r="E52" s="52">
        <f t="shared" si="0"/>
        <v>1.0342129797328994</v>
      </c>
      <c r="F52" s="57">
        <f t="shared" si="1"/>
        <v>0</v>
      </c>
      <c r="G52" s="58">
        <f t="shared" si="2"/>
        <v>0</v>
      </c>
    </row>
    <row r="53" spans="5:7" x14ac:dyDescent="0.25">
      <c r="E53" s="52">
        <f t="shared" si="0"/>
        <v>1.0342129797328994</v>
      </c>
      <c r="F53" s="57">
        <f t="shared" si="1"/>
        <v>0</v>
      </c>
      <c r="G53" s="58">
        <f t="shared" si="2"/>
        <v>0</v>
      </c>
    </row>
    <row r="54" spans="5:7" x14ac:dyDescent="0.25">
      <c r="E54" s="52">
        <f t="shared" si="0"/>
        <v>1.0342129797328994</v>
      </c>
      <c r="F54" s="57">
        <f t="shared" si="1"/>
        <v>0</v>
      </c>
      <c r="G54" s="58">
        <f t="shared" si="2"/>
        <v>0</v>
      </c>
    </row>
    <row r="55" spans="5:7" x14ac:dyDescent="0.25">
      <c r="E55" s="52">
        <f t="shared" si="0"/>
        <v>1.0342129797328994</v>
      </c>
      <c r="F55" s="57">
        <f t="shared" si="1"/>
        <v>0</v>
      </c>
      <c r="G55" s="58">
        <f t="shared" si="2"/>
        <v>0</v>
      </c>
    </row>
    <row r="56" spans="5:7" x14ac:dyDescent="0.25">
      <c r="E56" s="52">
        <f t="shared" si="0"/>
        <v>1.0342129797328994</v>
      </c>
      <c r="F56" s="57">
        <f t="shared" si="1"/>
        <v>0</v>
      </c>
      <c r="G56" s="58">
        <f t="shared" si="2"/>
        <v>0</v>
      </c>
    </row>
    <row r="57" spans="5:7" x14ac:dyDescent="0.25">
      <c r="E57" s="52">
        <f t="shared" si="0"/>
        <v>1.0342129797328994</v>
      </c>
      <c r="F57" s="57">
        <f t="shared" si="1"/>
        <v>0</v>
      </c>
      <c r="G57" s="58">
        <f t="shared" si="2"/>
        <v>0</v>
      </c>
    </row>
    <row r="58" spans="5:7" x14ac:dyDescent="0.25">
      <c r="E58" s="52">
        <f t="shared" si="0"/>
        <v>1.0342129797328994</v>
      </c>
      <c r="F58" s="57">
        <f t="shared" si="1"/>
        <v>0</v>
      </c>
      <c r="G58" s="58">
        <f t="shared" si="2"/>
        <v>0</v>
      </c>
    </row>
    <row r="59" spans="5:7" x14ac:dyDescent="0.25">
      <c r="E59" s="52">
        <f t="shared" si="0"/>
        <v>1.0342129797328994</v>
      </c>
      <c r="F59" s="57">
        <f t="shared" si="1"/>
        <v>0</v>
      </c>
      <c r="G59" s="58">
        <f t="shared" si="2"/>
        <v>0</v>
      </c>
    </row>
    <row r="60" spans="5:7" x14ac:dyDescent="0.25">
      <c r="E60" s="52">
        <f t="shared" si="0"/>
        <v>1.0342129797328994</v>
      </c>
      <c r="F60" s="57">
        <f t="shared" si="1"/>
        <v>0</v>
      </c>
      <c r="G60" s="58">
        <f t="shared" si="2"/>
        <v>0</v>
      </c>
    </row>
    <row r="61" spans="5:7" x14ac:dyDescent="0.25">
      <c r="E61" s="52">
        <f t="shared" si="0"/>
        <v>1.0342129797328994</v>
      </c>
      <c r="F61" s="57">
        <f t="shared" si="1"/>
        <v>0</v>
      </c>
      <c r="G61" s="58">
        <f t="shared" si="2"/>
        <v>0</v>
      </c>
    </row>
    <row r="62" spans="5:7" x14ac:dyDescent="0.25">
      <c r="E62" s="52">
        <f t="shared" si="0"/>
        <v>1.0342129797328994</v>
      </c>
      <c r="F62" s="57">
        <f t="shared" si="1"/>
        <v>0</v>
      </c>
      <c r="G62" s="58">
        <f t="shared" si="2"/>
        <v>0</v>
      </c>
    </row>
    <row r="63" spans="5:7" x14ac:dyDescent="0.25">
      <c r="E63" s="52">
        <f t="shared" si="0"/>
        <v>1.0342129797328994</v>
      </c>
      <c r="F63" s="57">
        <f t="shared" si="1"/>
        <v>0</v>
      </c>
      <c r="G63" s="58">
        <f t="shared" si="2"/>
        <v>0</v>
      </c>
    </row>
    <row r="64" spans="5:7" x14ac:dyDescent="0.25">
      <c r="E64" s="52">
        <f t="shared" si="0"/>
        <v>1.0342129797328994</v>
      </c>
      <c r="F64" s="57">
        <f t="shared" si="1"/>
        <v>0</v>
      </c>
      <c r="G64" s="58">
        <f t="shared" si="2"/>
        <v>0</v>
      </c>
    </row>
    <row r="65" spans="5:7" x14ac:dyDescent="0.25">
      <c r="E65" s="52">
        <f t="shared" si="0"/>
        <v>1.0342129797328994</v>
      </c>
      <c r="F65" s="57">
        <f t="shared" si="1"/>
        <v>0</v>
      </c>
      <c r="G65" s="58">
        <f t="shared" si="2"/>
        <v>0</v>
      </c>
    </row>
    <row r="66" spans="5:7" x14ac:dyDescent="0.25">
      <c r="E66" s="52">
        <f t="shared" si="0"/>
        <v>1.0342129797328994</v>
      </c>
      <c r="F66" s="57">
        <f t="shared" si="1"/>
        <v>0</v>
      </c>
      <c r="G66" s="58">
        <f t="shared" si="2"/>
        <v>0</v>
      </c>
    </row>
    <row r="67" spans="5:7" x14ac:dyDescent="0.25">
      <c r="E67" s="52">
        <f t="shared" si="0"/>
        <v>1.0342129797328994</v>
      </c>
      <c r="F67" s="57">
        <f t="shared" si="1"/>
        <v>0</v>
      </c>
      <c r="G67" s="58">
        <f t="shared" si="2"/>
        <v>0</v>
      </c>
    </row>
    <row r="68" spans="5:7" x14ac:dyDescent="0.25">
      <c r="E68" s="52">
        <f t="shared" si="0"/>
        <v>1.0342129797328994</v>
      </c>
      <c r="F68" s="57">
        <f t="shared" si="1"/>
        <v>0</v>
      </c>
      <c r="G68" s="58">
        <f t="shared" si="2"/>
        <v>0</v>
      </c>
    </row>
    <row r="69" spans="5:7" x14ac:dyDescent="0.25">
      <c r="E69" s="52">
        <f t="shared" si="0"/>
        <v>1.0342129797328994</v>
      </c>
      <c r="F69" s="57">
        <f t="shared" si="1"/>
        <v>0</v>
      </c>
      <c r="G69" s="58">
        <f t="shared" si="2"/>
        <v>0</v>
      </c>
    </row>
    <row r="70" spans="5:7" x14ac:dyDescent="0.25">
      <c r="E70" s="52">
        <f t="shared" si="0"/>
        <v>1.0342129797328994</v>
      </c>
      <c r="F70" s="57">
        <f t="shared" si="1"/>
        <v>0</v>
      </c>
      <c r="G70" s="58">
        <f t="shared" si="2"/>
        <v>0</v>
      </c>
    </row>
    <row r="71" spans="5:7" x14ac:dyDescent="0.25">
      <c r="E71" s="52">
        <f t="shared" si="0"/>
        <v>1.0342129797328994</v>
      </c>
      <c r="F71" s="57">
        <f t="shared" si="1"/>
        <v>0</v>
      </c>
      <c r="G71" s="58">
        <f t="shared" si="2"/>
        <v>0</v>
      </c>
    </row>
    <row r="72" spans="5:7" x14ac:dyDescent="0.25">
      <c r="E72" s="52">
        <f t="shared" si="0"/>
        <v>1.0342129797328994</v>
      </c>
      <c r="F72" s="57">
        <f t="shared" si="1"/>
        <v>0</v>
      </c>
      <c r="G72" s="58">
        <f t="shared" si="2"/>
        <v>0</v>
      </c>
    </row>
    <row r="73" spans="5:7" x14ac:dyDescent="0.25">
      <c r="E73" s="52">
        <f t="shared" si="0"/>
        <v>1.0342129797328994</v>
      </c>
      <c r="F73" s="57">
        <f t="shared" si="1"/>
        <v>0</v>
      </c>
      <c r="G73" s="58">
        <f t="shared" si="2"/>
        <v>0</v>
      </c>
    </row>
    <row r="74" spans="5:7" x14ac:dyDescent="0.25">
      <c r="E74" s="52">
        <f t="shared" si="0"/>
        <v>1.0342129797328994</v>
      </c>
      <c r="F74" s="57">
        <f t="shared" si="1"/>
        <v>0</v>
      </c>
      <c r="G74" s="58">
        <f t="shared" si="2"/>
        <v>0</v>
      </c>
    </row>
    <row r="75" spans="5:7" x14ac:dyDescent="0.25">
      <c r="E75" s="52">
        <f t="shared" si="0"/>
        <v>1.0342129797328994</v>
      </c>
      <c r="F75" s="57">
        <f t="shared" si="1"/>
        <v>0</v>
      </c>
      <c r="G75" s="58">
        <f t="shared" si="2"/>
        <v>0</v>
      </c>
    </row>
    <row r="76" spans="5:7" x14ac:dyDescent="0.25">
      <c r="E76" s="52">
        <f t="shared" ref="E76:E139" si="3">$I$5</f>
        <v>1.0342129797328994</v>
      </c>
      <c r="F76" s="57">
        <f t="shared" ref="F76:F139" si="4">D76*E76</f>
        <v>0</v>
      </c>
      <c r="G76" s="58">
        <f t="shared" ref="G76:G139" si="5">F76-D76</f>
        <v>0</v>
      </c>
    </row>
    <row r="77" spans="5:7" x14ac:dyDescent="0.25">
      <c r="E77" s="52">
        <f t="shared" si="3"/>
        <v>1.0342129797328994</v>
      </c>
      <c r="F77" s="57">
        <f t="shared" si="4"/>
        <v>0</v>
      </c>
      <c r="G77" s="58">
        <f t="shared" si="5"/>
        <v>0</v>
      </c>
    </row>
    <row r="78" spans="5:7" x14ac:dyDescent="0.25">
      <c r="E78" s="52">
        <f t="shared" si="3"/>
        <v>1.0342129797328994</v>
      </c>
      <c r="F78" s="57">
        <f t="shared" si="4"/>
        <v>0</v>
      </c>
      <c r="G78" s="58">
        <f t="shared" si="5"/>
        <v>0</v>
      </c>
    </row>
    <row r="79" spans="5:7" x14ac:dyDescent="0.25">
      <c r="E79" s="52">
        <f t="shared" si="3"/>
        <v>1.0342129797328994</v>
      </c>
      <c r="F79" s="57">
        <f t="shared" si="4"/>
        <v>0</v>
      </c>
      <c r="G79" s="58">
        <f t="shared" si="5"/>
        <v>0</v>
      </c>
    </row>
    <row r="80" spans="5:7" x14ac:dyDescent="0.25">
      <c r="E80" s="52">
        <f t="shared" si="3"/>
        <v>1.0342129797328994</v>
      </c>
      <c r="F80" s="57">
        <f t="shared" si="4"/>
        <v>0</v>
      </c>
      <c r="G80" s="58">
        <f t="shared" si="5"/>
        <v>0</v>
      </c>
    </row>
    <row r="81" spans="5:7" x14ac:dyDescent="0.25">
      <c r="E81" s="52">
        <f t="shared" si="3"/>
        <v>1.0342129797328994</v>
      </c>
      <c r="F81" s="57">
        <f t="shared" si="4"/>
        <v>0</v>
      </c>
      <c r="G81" s="58">
        <f t="shared" si="5"/>
        <v>0</v>
      </c>
    </row>
    <row r="82" spans="5:7" x14ac:dyDescent="0.25">
      <c r="E82" s="52">
        <f t="shared" si="3"/>
        <v>1.0342129797328994</v>
      </c>
      <c r="F82" s="57">
        <f t="shared" si="4"/>
        <v>0</v>
      </c>
      <c r="G82" s="58">
        <f t="shared" si="5"/>
        <v>0</v>
      </c>
    </row>
    <row r="83" spans="5:7" x14ac:dyDescent="0.25">
      <c r="E83" s="52">
        <f t="shared" si="3"/>
        <v>1.0342129797328994</v>
      </c>
      <c r="F83" s="57">
        <f t="shared" si="4"/>
        <v>0</v>
      </c>
      <c r="G83" s="58">
        <f t="shared" si="5"/>
        <v>0</v>
      </c>
    </row>
    <row r="84" spans="5:7" x14ac:dyDescent="0.25">
      <c r="E84" s="52">
        <f t="shared" si="3"/>
        <v>1.0342129797328994</v>
      </c>
      <c r="F84" s="57">
        <f t="shared" si="4"/>
        <v>0</v>
      </c>
      <c r="G84" s="58">
        <f t="shared" si="5"/>
        <v>0</v>
      </c>
    </row>
    <row r="85" spans="5:7" x14ac:dyDescent="0.25">
      <c r="E85" s="52">
        <f t="shared" si="3"/>
        <v>1.0342129797328994</v>
      </c>
      <c r="F85" s="57">
        <f t="shared" si="4"/>
        <v>0</v>
      </c>
      <c r="G85" s="58">
        <f t="shared" si="5"/>
        <v>0</v>
      </c>
    </row>
    <row r="86" spans="5:7" x14ac:dyDescent="0.25">
      <c r="E86" s="52">
        <f t="shared" si="3"/>
        <v>1.0342129797328994</v>
      </c>
      <c r="F86" s="57">
        <f t="shared" si="4"/>
        <v>0</v>
      </c>
      <c r="G86" s="58">
        <f t="shared" si="5"/>
        <v>0</v>
      </c>
    </row>
    <row r="87" spans="5:7" x14ac:dyDescent="0.25">
      <c r="E87" s="52">
        <f t="shared" si="3"/>
        <v>1.0342129797328994</v>
      </c>
      <c r="F87" s="57">
        <f t="shared" si="4"/>
        <v>0</v>
      </c>
      <c r="G87" s="58">
        <f t="shared" si="5"/>
        <v>0</v>
      </c>
    </row>
    <row r="88" spans="5:7" x14ac:dyDescent="0.25">
      <c r="E88" s="52">
        <f t="shared" si="3"/>
        <v>1.0342129797328994</v>
      </c>
      <c r="F88" s="57">
        <f t="shared" si="4"/>
        <v>0</v>
      </c>
      <c r="G88" s="58">
        <f t="shared" si="5"/>
        <v>0</v>
      </c>
    </row>
    <row r="89" spans="5:7" x14ac:dyDescent="0.25">
      <c r="E89" s="52">
        <f t="shared" si="3"/>
        <v>1.0342129797328994</v>
      </c>
      <c r="F89" s="57">
        <f t="shared" si="4"/>
        <v>0</v>
      </c>
      <c r="G89" s="58">
        <f t="shared" si="5"/>
        <v>0</v>
      </c>
    </row>
    <row r="90" spans="5:7" x14ac:dyDescent="0.25">
      <c r="E90" s="52">
        <f t="shared" si="3"/>
        <v>1.0342129797328994</v>
      </c>
      <c r="F90" s="57">
        <f t="shared" si="4"/>
        <v>0</v>
      </c>
      <c r="G90" s="58">
        <f t="shared" si="5"/>
        <v>0</v>
      </c>
    </row>
    <row r="91" spans="5:7" x14ac:dyDescent="0.25">
      <c r="E91" s="52">
        <f t="shared" si="3"/>
        <v>1.0342129797328994</v>
      </c>
      <c r="F91" s="57">
        <f t="shared" si="4"/>
        <v>0</v>
      </c>
      <c r="G91" s="58">
        <f t="shared" si="5"/>
        <v>0</v>
      </c>
    </row>
    <row r="92" spans="5:7" x14ac:dyDescent="0.25">
      <c r="E92" s="52">
        <f t="shared" si="3"/>
        <v>1.0342129797328994</v>
      </c>
      <c r="F92" s="57">
        <f t="shared" si="4"/>
        <v>0</v>
      </c>
      <c r="G92" s="58">
        <f t="shared" si="5"/>
        <v>0</v>
      </c>
    </row>
    <row r="93" spans="5:7" x14ac:dyDescent="0.25">
      <c r="E93" s="52">
        <f t="shared" si="3"/>
        <v>1.0342129797328994</v>
      </c>
      <c r="F93" s="57">
        <f t="shared" si="4"/>
        <v>0</v>
      </c>
      <c r="G93" s="58">
        <f t="shared" si="5"/>
        <v>0</v>
      </c>
    </row>
    <row r="94" spans="5:7" x14ac:dyDescent="0.25">
      <c r="E94" s="52">
        <f t="shared" si="3"/>
        <v>1.0342129797328994</v>
      </c>
      <c r="F94" s="57">
        <f t="shared" si="4"/>
        <v>0</v>
      </c>
      <c r="G94" s="58">
        <f t="shared" si="5"/>
        <v>0</v>
      </c>
    </row>
    <row r="95" spans="5:7" x14ac:dyDescent="0.25">
      <c r="E95" s="52">
        <f t="shared" si="3"/>
        <v>1.0342129797328994</v>
      </c>
      <c r="F95" s="57">
        <f t="shared" si="4"/>
        <v>0</v>
      </c>
      <c r="G95" s="58">
        <f t="shared" si="5"/>
        <v>0</v>
      </c>
    </row>
    <row r="96" spans="5:7" x14ac:dyDescent="0.25">
      <c r="E96" s="52">
        <f t="shared" si="3"/>
        <v>1.0342129797328994</v>
      </c>
      <c r="F96" s="57">
        <f t="shared" si="4"/>
        <v>0</v>
      </c>
      <c r="G96" s="58">
        <f t="shared" si="5"/>
        <v>0</v>
      </c>
    </row>
    <row r="97" spans="5:7" x14ac:dyDescent="0.25">
      <c r="E97" s="52">
        <f t="shared" si="3"/>
        <v>1.0342129797328994</v>
      </c>
      <c r="F97" s="57">
        <f t="shared" si="4"/>
        <v>0</v>
      </c>
      <c r="G97" s="58">
        <f t="shared" si="5"/>
        <v>0</v>
      </c>
    </row>
    <row r="98" spans="5:7" x14ac:dyDescent="0.25">
      <c r="E98" s="52">
        <f t="shared" si="3"/>
        <v>1.0342129797328994</v>
      </c>
      <c r="F98" s="57">
        <f t="shared" si="4"/>
        <v>0</v>
      </c>
      <c r="G98" s="58">
        <f t="shared" si="5"/>
        <v>0</v>
      </c>
    </row>
    <row r="99" spans="5:7" x14ac:dyDescent="0.25">
      <c r="E99" s="52">
        <f t="shared" si="3"/>
        <v>1.0342129797328994</v>
      </c>
      <c r="F99" s="57">
        <f t="shared" si="4"/>
        <v>0</v>
      </c>
      <c r="G99" s="58">
        <f t="shared" si="5"/>
        <v>0</v>
      </c>
    </row>
    <row r="100" spans="5:7" x14ac:dyDescent="0.25">
      <c r="E100" s="52">
        <f t="shared" si="3"/>
        <v>1.0342129797328994</v>
      </c>
      <c r="F100" s="57">
        <f t="shared" si="4"/>
        <v>0</v>
      </c>
      <c r="G100" s="58">
        <f t="shared" si="5"/>
        <v>0</v>
      </c>
    </row>
    <row r="101" spans="5:7" x14ac:dyDescent="0.25">
      <c r="E101" s="52">
        <f t="shared" si="3"/>
        <v>1.0342129797328994</v>
      </c>
      <c r="F101" s="57">
        <f t="shared" si="4"/>
        <v>0</v>
      </c>
      <c r="G101" s="58">
        <f t="shared" si="5"/>
        <v>0</v>
      </c>
    </row>
    <row r="102" spans="5:7" x14ac:dyDescent="0.25">
      <c r="E102" s="52">
        <f t="shared" si="3"/>
        <v>1.0342129797328994</v>
      </c>
      <c r="F102" s="57">
        <f t="shared" si="4"/>
        <v>0</v>
      </c>
      <c r="G102" s="58">
        <f t="shared" si="5"/>
        <v>0</v>
      </c>
    </row>
    <row r="103" spans="5:7" x14ac:dyDescent="0.25">
      <c r="E103" s="52">
        <f t="shared" si="3"/>
        <v>1.0342129797328994</v>
      </c>
      <c r="F103" s="57">
        <f t="shared" si="4"/>
        <v>0</v>
      </c>
      <c r="G103" s="58">
        <f t="shared" si="5"/>
        <v>0</v>
      </c>
    </row>
    <row r="104" spans="5:7" x14ac:dyDescent="0.25">
      <c r="E104" s="52">
        <f t="shared" si="3"/>
        <v>1.0342129797328994</v>
      </c>
      <c r="F104" s="57">
        <f t="shared" si="4"/>
        <v>0</v>
      </c>
      <c r="G104" s="58">
        <f t="shared" si="5"/>
        <v>0</v>
      </c>
    </row>
    <row r="105" spans="5:7" x14ac:dyDescent="0.25">
      <c r="E105" s="52">
        <f t="shared" si="3"/>
        <v>1.0342129797328994</v>
      </c>
      <c r="F105" s="57">
        <f t="shared" si="4"/>
        <v>0</v>
      </c>
      <c r="G105" s="58">
        <f t="shared" si="5"/>
        <v>0</v>
      </c>
    </row>
    <row r="106" spans="5:7" x14ac:dyDescent="0.25">
      <c r="E106" s="52">
        <f t="shared" si="3"/>
        <v>1.0342129797328994</v>
      </c>
      <c r="F106" s="57">
        <f t="shared" si="4"/>
        <v>0</v>
      </c>
      <c r="G106" s="58">
        <f t="shared" si="5"/>
        <v>0</v>
      </c>
    </row>
    <row r="107" spans="5:7" x14ac:dyDescent="0.25">
      <c r="E107" s="52">
        <f t="shared" si="3"/>
        <v>1.0342129797328994</v>
      </c>
      <c r="F107" s="57">
        <f t="shared" si="4"/>
        <v>0</v>
      </c>
      <c r="G107" s="58">
        <f t="shared" si="5"/>
        <v>0</v>
      </c>
    </row>
    <row r="108" spans="5:7" x14ac:dyDescent="0.25">
      <c r="E108" s="52">
        <f t="shared" si="3"/>
        <v>1.0342129797328994</v>
      </c>
      <c r="F108" s="57">
        <f t="shared" si="4"/>
        <v>0</v>
      </c>
      <c r="G108" s="58">
        <f t="shared" si="5"/>
        <v>0</v>
      </c>
    </row>
    <row r="109" spans="5:7" x14ac:dyDescent="0.25">
      <c r="E109" s="52">
        <f t="shared" si="3"/>
        <v>1.0342129797328994</v>
      </c>
      <c r="F109" s="57">
        <f t="shared" si="4"/>
        <v>0</v>
      </c>
      <c r="G109" s="58">
        <f t="shared" si="5"/>
        <v>0</v>
      </c>
    </row>
    <row r="110" spans="5:7" x14ac:dyDescent="0.25">
      <c r="E110" s="52">
        <f t="shared" si="3"/>
        <v>1.0342129797328994</v>
      </c>
      <c r="F110" s="57">
        <f t="shared" si="4"/>
        <v>0</v>
      </c>
      <c r="G110" s="58">
        <f t="shared" si="5"/>
        <v>0</v>
      </c>
    </row>
    <row r="111" spans="5:7" x14ac:dyDescent="0.25">
      <c r="E111" s="52">
        <f t="shared" si="3"/>
        <v>1.0342129797328994</v>
      </c>
      <c r="F111" s="57">
        <f t="shared" si="4"/>
        <v>0</v>
      </c>
      <c r="G111" s="58">
        <f t="shared" si="5"/>
        <v>0</v>
      </c>
    </row>
    <row r="112" spans="5:7" x14ac:dyDescent="0.25">
      <c r="E112" s="52">
        <f t="shared" si="3"/>
        <v>1.0342129797328994</v>
      </c>
      <c r="F112" s="57">
        <f t="shared" si="4"/>
        <v>0</v>
      </c>
      <c r="G112" s="58">
        <f t="shared" si="5"/>
        <v>0</v>
      </c>
    </row>
    <row r="113" spans="5:7" x14ac:dyDescent="0.25">
      <c r="E113" s="52">
        <f t="shared" si="3"/>
        <v>1.0342129797328994</v>
      </c>
      <c r="F113" s="57">
        <f t="shared" si="4"/>
        <v>0</v>
      </c>
      <c r="G113" s="58">
        <f t="shared" si="5"/>
        <v>0</v>
      </c>
    </row>
    <row r="114" spans="5:7" x14ac:dyDescent="0.25">
      <c r="E114" s="52">
        <f t="shared" si="3"/>
        <v>1.0342129797328994</v>
      </c>
      <c r="F114" s="57">
        <f t="shared" si="4"/>
        <v>0</v>
      </c>
      <c r="G114" s="58">
        <f t="shared" si="5"/>
        <v>0</v>
      </c>
    </row>
    <row r="115" spans="5:7" x14ac:dyDescent="0.25">
      <c r="E115" s="52">
        <f t="shared" si="3"/>
        <v>1.0342129797328994</v>
      </c>
      <c r="F115" s="57">
        <f t="shared" si="4"/>
        <v>0</v>
      </c>
      <c r="G115" s="58">
        <f t="shared" si="5"/>
        <v>0</v>
      </c>
    </row>
    <row r="116" spans="5:7" x14ac:dyDescent="0.25">
      <c r="E116" s="52">
        <f t="shared" si="3"/>
        <v>1.0342129797328994</v>
      </c>
      <c r="F116" s="57">
        <f t="shared" si="4"/>
        <v>0</v>
      </c>
      <c r="G116" s="58">
        <f t="shared" si="5"/>
        <v>0</v>
      </c>
    </row>
    <row r="117" spans="5:7" x14ac:dyDescent="0.25">
      <c r="E117" s="52">
        <f t="shared" si="3"/>
        <v>1.0342129797328994</v>
      </c>
      <c r="F117" s="57">
        <f t="shared" si="4"/>
        <v>0</v>
      </c>
      <c r="G117" s="58">
        <f t="shared" si="5"/>
        <v>0</v>
      </c>
    </row>
    <row r="118" spans="5:7" x14ac:dyDescent="0.25">
      <c r="E118" s="52">
        <f t="shared" si="3"/>
        <v>1.0342129797328994</v>
      </c>
      <c r="F118" s="57">
        <f t="shared" si="4"/>
        <v>0</v>
      </c>
      <c r="G118" s="58">
        <f t="shared" si="5"/>
        <v>0</v>
      </c>
    </row>
    <row r="119" spans="5:7" x14ac:dyDescent="0.25">
      <c r="E119" s="52">
        <f t="shared" si="3"/>
        <v>1.0342129797328994</v>
      </c>
      <c r="F119" s="57">
        <f t="shared" si="4"/>
        <v>0</v>
      </c>
      <c r="G119" s="58">
        <f t="shared" si="5"/>
        <v>0</v>
      </c>
    </row>
    <row r="120" spans="5:7" x14ac:dyDescent="0.25">
      <c r="E120" s="52">
        <f t="shared" si="3"/>
        <v>1.0342129797328994</v>
      </c>
      <c r="F120" s="57">
        <f t="shared" si="4"/>
        <v>0</v>
      </c>
      <c r="G120" s="58">
        <f t="shared" si="5"/>
        <v>0</v>
      </c>
    </row>
    <row r="121" spans="5:7" x14ac:dyDescent="0.25">
      <c r="E121" s="52">
        <f t="shared" si="3"/>
        <v>1.0342129797328994</v>
      </c>
      <c r="F121" s="57">
        <f t="shared" si="4"/>
        <v>0</v>
      </c>
      <c r="G121" s="58">
        <f t="shared" si="5"/>
        <v>0</v>
      </c>
    </row>
    <row r="122" spans="5:7" x14ac:dyDescent="0.25">
      <c r="E122" s="52">
        <f t="shared" si="3"/>
        <v>1.0342129797328994</v>
      </c>
      <c r="F122" s="57">
        <f t="shared" si="4"/>
        <v>0</v>
      </c>
      <c r="G122" s="58">
        <f t="shared" si="5"/>
        <v>0</v>
      </c>
    </row>
    <row r="123" spans="5:7" x14ac:dyDescent="0.25">
      <c r="E123" s="52">
        <f t="shared" si="3"/>
        <v>1.0342129797328994</v>
      </c>
      <c r="F123" s="57">
        <f t="shared" si="4"/>
        <v>0</v>
      </c>
      <c r="G123" s="58">
        <f t="shared" si="5"/>
        <v>0</v>
      </c>
    </row>
    <row r="124" spans="5:7" x14ac:dyDescent="0.25">
      <c r="E124" s="52">
        <f t="shared" si="3"/>
        <v>1.0342129797328994</v>
      </c>
      <c r="F124" s="57">
        <f t="shared" si="4"/>
        <v>0</v>
      </c>
      <c r="G124" s="58">
        <f t="shared" si="5"/>
        <v>0</v>
      </c>
    </row>
    <row r="125" spans="5:7" x14ac:dyDescent="0.25">
      <c r="E125" s="52">
        <f t="shared" si="3"/>
        <v>1.0342129797328994</v>
      </c>
      <c r="F125" s="57">
        <f t="shared" si="4"/>
        <v>0</v>
      </c>
      <c r="G125" s="58">
        <f t="shared" si="5"/>
        <v>0</v>
      </c>
    </row>
    <row r="126" spans="5:7" x14ac:dyDescent="0.25">
      <c r="E126" s="52">
        <f t="shared" si="3"/>
        <v>1.0342129797328994</v>
      </c>
      <c r="F126" s="57">
        <f t="shared" si="4"/>
        <v>0</v>
      </c>
      <c r="G126" s="58">
        <f t="shared" si="5"/>
        <v>0</v>
      </c>
    </row>
    <row r="127" spans="5:7" x14ac:dyDescent="0.25">
      <c r="E127" s="52">
        <f t="shared" si="3"/>
        <v>1.0342129797328994</v>
      </c>
      <c r="F127" s="57">
        <f t="shared" si="4"/>
        <v>0</v>
      </c>
      <c r="G127" s="58">
        <f t="shared" si="5"/>
        <v>0</v>
      </c>
    </row>
    <row r="128" spans="5:7" x14ac:dyDescent="0.25">
      <c r="E128" s="52">
        <f t="shared" si="3"/>
        <v>1.0342129797328994</v>
      </c>
      <c r="F128" s="57">
        <f t="shared" si="4"/>
        <v>0</v>
      </c>
      <c r="G128" s="58">
        <f t="shared" si="5"/>
        <v>0</v>
      </c>
    </row>
    <row r="129" spans="5:7" x14ac:dyDescent="0.25">
      <c r="E129" s="52">
        <f t="shared" si="3"/>
        <v>1.0342129797328994</v>
      </c>
      <c r="F129" s="57">
        <f t="shared" si="4"/>
        <v>0</v>
      </c>
      <c r="G129" s="58">
        <f t="shared" si="5"/>
        <v>0</v>
      </c>
    </row>
    <row r="130" spans="5:7" x14ac:dyDescent="0.25">
      <c r="E130" s="52">
        <f t="shared" si="3"/>
        <v>1.0342129797328994</v>
      </c>
      <c r="F130" s="57">
        <f t="shared" si="4"/>
        <v>0</v>
      </c>
      <c r="G130" s="58">
        <f t="shared" si="5"/>
        <v>0</v>
      </c>
    </row>
    <row r="131" spans="5:7" x14ac:dyDescent="0.25">
      <c r="E131" s="52">
        <f t="shared" si="3"/>
        <v>1.0342129797328994</v>
      </c>
      <c r="F131" s="57">
        <f t="shared" si="4"/>
        <v>0</v>
      </c>
      <c r="G131" s="58">
        <f t="shared" si="5"/>
        <v>0</v>
      </c>
    </row>
    <row r="132" spans="5:7" x14ac:dyDescent="0.25">
      <c r="E132" s="52">
        <f t="shared" si="3"/>
        <v>1.0342129797328994</v>
      </c>
      <c r="F132" s="57">
        <f t="shared" si="4"/>
        <v>0</v>
      </c>
      <c r="G132" s="58">
        <f t="shared" si="5"/>
        <v>0</v>
      </c>
    </row>
    <row r="133" spans="5:7" x14ac:dyDescent="0.25">
      <c r="E133" s="52">
        <f t="shared" si="3"/>
        <v>1.0342129797328994</v>
      </c>
      <c r="F133" s="57">
        <f t="shared" si="4"/>
        <v>0</v>
      </c>
      <c r="G133" s="58">
        <f t="shared" si="5"/>
        <v>0</v>
      </c>
    </row>
    <row r="134" spans="5:7" x14ac:dyDescent="0.25">
      <c r="E134" s="52">
        <f t="shared" si="3"/>
        <v>1.0342129797328994</v>
      </c>
      <c r="F134" s="57">
        <f t="shared" si="4"/>
        <v>0</v>
      </c>
      <c r="G134" s="58">
        <f t="shared" si="5"/>
        <v>0</v>
      </c>
    </row>
    <row r="135" spans="5:7" x14ac:dyDescent="0.25">
      <c r="E135" s="52">
        <f t="shared" si="3"/>
        <v>1.0342129797328994</v>
      </c>
      <c r="F135" s="57">
        <f t="shared" si="4"/>
        <v>0</v>
      </c>
      <c r="G135" s="58">
        <f t="shared" si="5"/>
        <v>0</v>
      </c>
    </row>
    <row r="136" spans="5:7" x14ac:dyDescent="0.25">
      <c r="E136" s="52">
        <f t="shared" si="3"/>
        <v>1.0342129797328994</v>
      </c>
      <c r="F136" s="57">
        <f t="shared" si="4"/>
        <v>0</v>
      </c>
      <c r="G136" s="58">
        <f t="shared" si="5"/>
        <v>0</v>
      </c>
    </row>
    <row r="137" spans="5:7" x14ac:dyDescent="0.25">
      <c r="E137" s="52">
        <f t="shared" si="3"/>
        <v>1.0342129797328994</v>
      </c>
      <c r="F137" s="57">
        <f t="shared" si="4"/>
        <v>0</v>
      </c>
      <c r="G137" s="58">
        <f t="shared" si="5"/>
        <v>0</v>
      </c>
    </row>
    <row r="138" spans="5:7" x14ac:dyDescent="0.25">
      <c r="E138" s="52">
        <f t="shared" si="3"/>
        <v>1.0342129797328994</v>
      </c>
      <c r="F138" s="57">
        <f t="shared" si="4"/>
        <v>0</v>
      </c>
      <c r="G138" s="58">
        <f t="shared" si="5"/>
        <v>0</v>
      </c>
    </row>
    <row r="139" spans="5:7" x14ac:dyDescent="0.25">
      <c r="E139" s="52">
        <f t="shared" si="3"/>
        <v>1.0342129797328994</v>
      </c>
      <c r="F139" s="57">
        <f t="shared" si="4"/>
        <v>0</v>
      </c>
      <c r="G139" s="58">
        <f t="shared" si="5"/>
        <v>0</v>
      </c>
    </row>
    <row r="140" spans="5:7" x14ac:dyDescent="0.25">
      <c r="E140" s="52">
        <f t="shared" ref="E140:E203" si="6">$I$5</f>
        <v>1.0342129797328994</v>
      </c>
      <c r="F140" s="57">
        <f t="shared" ref="F140:F203" si="7">D140*E140</f>
        <v>0</v>
      </c>
      <c r="G140" s="58">
        <f t="shared" ref="G140:G203" si="8">F140-D140</f>
        <v>0</v>
      </c>
    </row>
    <row r="141" spans="5:7" x14ac:dyDescent="0.25">
      <c r="E141" s="52">
        <f t="shared" si="6"/>
        <v>1.0342129797328994</v>
      </c>
      <c r="F141" s="57">
        <f t="shared" si="7"/>
        <v>0</v>
      </c>
      <c r="G141" s="58">
        <f t="shared" si="8"/>
        <v>0</v>
      </c>
    </row>
    <row r="142" spans="5:7" x14ac:dyDescent="0.25">
      <c r="E142" s="52">
        <f t="shared" si="6"/>
        <v>1.0342129797328994</v>
      </c>
      <c r="F142" s="57">
        <f t="shared" si="7"/>
        <v>0</v>
      </c>
      <c r="G142" s="58">
        <f t="shared" si="8"/>
        <v>0</v>
      </c>
    </row>
    <row r="143" spans="5:7" x14ac:dyDescent="0.25">
      <c r="E143" s="52">
        <f t="shared" si="6"/>
        <v>1.0342129797328994</v>
      </c>
      <c r="F143" s="57">
        <f t="shared" si="7"/>
        <v>0</v>
      </c>
      <c r="G143" s="58">
        <f t="shared" si="8"/>
        <v>0</v>
      </c>
    </row>
    <row r="144" spans="5:7" x14ac:dyDescent="0.25">
      <c r="E144" s="52">
        <f t="shared" si="6"/>
        <v>1.0342129797328994</v>
      </c>
      <c r="F144" s="57">
        <f t="shared" si="7"/>
        <v>0</v>
      </c>
      <c r="G144" s="58">
        <f t="shared" si="8"/>
        <v>0</v>
      </c>
    </row>
    <row r="145" spans="5:7" x14ac:dyDescent="0.25">
      <c r="E145" s="52">
        <f t="shared" si="6"/>
        <v>1.0342129797328994</v>
      </c>
      <c r="F145" s="57">
        <f t="shared" si="7"/>
        <v>0</v>
      </c>
      <c r="G145" s="58">
        <f t="shared" si="8"/>
        <v>0</v>
      </c>
    </row>
    <row r="146" spans="5:7" x14ac:dyDescent="0.25">
      <c r="E146" s="52">
        <f t="shared" si="6"/>
        <v>1.0342129797328994</v>
      </c>
      <c r="F146" s="57">
        <f t="shared" si="7"/>
        <v>0</v>
      </c>
      <c r="G146" s="58">
        <f t="shared" si="8"/>
        <v>0</v>
      </c>
    </row>
    <row r="147" spans="5:7" x14ac:dyDescent="0.25">
      <c r="E147" s="52">
        <f t="shared" si="6"/>
        <v>1.0342129797328994</v>
      </c>
      <c r="F147" s="57">
        <f t="shared" si="7"/>
        <v>0</v>
      </c>
      <c r="G147" s="58">
        <f t="shared" si="8"/>
        <v>0</v>
      </c>
    </row>
    <row r="148" spans="5:7" x14ac:dyDescent="0.25">
      <c r="E148" s="52">
        <f t="shared" si="6"/>
        <v>1.0342129797328994</v>
      </c>
      <c r="F148" s="57">
        <f t="shared" si="7"/>
        <v>0</v>
      </c>
      <c r="G148" s="58">
        <f t="shared" si="8"/>
        <v>0</v>
      </c>
    </row>
    <row r="149" spans="5:7" x14ac:dyDescent="0.25">
      <c r="E149" s="52">
        <f t="shared" si="6"/>
        <v>1.0342129797328994</v>
      </c>
      <c r="F149" s="57">
        <f t="shared" si="7"/>
        <v>0</v>
      </c>
      <c r="G149" s="58">
        <f t="shared" si="8"/>
        <v>0</v>
      </c>
    </row>
    <row r="150" spans="5:7" x14ac:dyDescent="0.25">
      <c r="E150" s="52">
        <f t="shared" si="6"/>
        <v>1.0342129797328994</v>
      </c>
      <c r="F150" s="57">
        <f t="shared" si="7"/>
        <v>0</v>
      </c>
      <c r="G150" s="58">
        <f t="shared" si="8"/>
        <v>0</v>
      </c>
    </row>
    <row r="151" spans="5:7" x14ac:dyDescent="0.25">
      <c r="E151" s="52">
        <f t="shared" si="6"/>
        <v>1.0342129797328994</v>
      </c>
      <c r="F151" s="57">
        <f t="shared" si="7"/>
        <v>0</v>
      </c>
      <c r="G151" s="58">
        <f t="shared" si="8"/>
        <v>0</v>
      </c>
    </row>
    <row r="152" spans="5:7" x14ac:dyDescent="0.25">
      <c r="E152" s="52">
        <f t="shared" si="6"/>
        <v>1.0342129797328994</v>
      </c>
      <c r="F152" s="57">
        <f t="shared" si="7"/>
        <v>0</v>
      </c>
      <c r="G152" s="58">
        <f t="shared" si="8"/>
        <v>0</v>
      </c>
    </row>
    <row r="153" spans="5:7" x14ac:dyDescent="0.25">
      <c r="E153" s="52">
        <f t="shared" si="6"/>
        <v>1.0342129797328994</v>
      </c>
      <c r="F153" s="57">
        <f t="shared" si="7"/>
        <v>0</v>
      </c>
      <c r="G153" s="58">
        <f t="shared" si="8"/>
        <v>0</v>
      </c>
    </row>
    <row r="154" spans="5:7" x14ac:dyDescent="0.25">
      <c r="E154" s="52">
        <f t="shared" si="6"/>
        <v>1.0342129797328994</v>
      </c>
      <c r="F154" s="57">
        <f t="shared" si="7"/>
        <v>0</v>
      </c>
      <c r="G154" s="58">
        <f t="shared" si="8"/>
        <v>0</v>
      </c>
    </row>
    <row r="155" spans="5:7" x14ac:dyDescent="0.25">
      <c r="E155" s="52">
        <f t="shared" si="6"/>
        <v>1.0342129797328994</v>
      </c>
      <c r="F155" s="57">
        <f t="shared" si="7"/>
        <v>0</v>
      </c>
      <c r="G155" s="58">
        <f t="shared" si="8"/>
        <v>0</v>
      </c>
    </row>
    <row r="156" spans="5:7" x14ac:dyDescent="0.25">
      <c r="E156" s="52">
        <f t="shared" si="6"/>
        <v>1.0342129797328994</v>
      </c>
      <c r="F156" s="57">
        <f t="shared" si="7"/>
        <v>0</v>
      </c>
      <c r="G156" s="58">
        <f t="shared" si="8"/>
        <v>0</v>
      </c>
    </row>
    <row r="157" spans="5:7" x14ac:dyDescent="0.25">
      <c r="E157" s="52">
        <f t="shared" si="6"/>
        <v>1.0342129797328994</v>
      </c>
      <c r="F157" s="57">
        <f t="shared" si="7"/>
        <v>0</v>
      </c>
      <c r="G157" s="58">
        <f t="shared" si="8"/>
        <v>0</v>
      </c>
    </row>
    <row r="158" spans="5:7" x14ac:dyDescent="0.25">
      <c r="E158" s="52">
        <f t="shared" si="6"/>
        <v>1.0342129797328994</v>
      </c>
      <c r="F158" s="57">
        <f t="shared" si="7"/>
        <v>0</v>
      </c>
      <c r="G158" s="58">
        <f t="shared" si="8"/>
        <v>0</v>
      </c>
    </row>
    <row r="159" spans="5:7" x14ac:dyDescent="0.25">
      <c r="E159" s="52">
        <f t="shared" si="6"/>
        <v>1.0342129797328994</v>
      </c>
      <c r="F159" s="57">
        <f t="shared" si="7"/>
        <v>0</v>
      </c>
      <c r="G159" s="58">
        <f t="shared" si="8"/>
        <v>0</v>
      </c>
    </row>
    <row r="160" spans="5:7" x14ac:dyDescent="0.25">
      <c r="E160" s="52">
        <f t="shared" si="6"/>
        <v>1.0342129797328994</v>
      </c>
      <c r="F160" s="57">
        <f t="shared" si="7"/>
        <v>0</v>
      </c>
      <c r="G160" s="58">
        <f t="shared" si="8"/>
        <v>0</v>
      </c>
    </row>
    <row r="161" spans="5:7" x14ac:dyDescent="0.25">
      <c r="E161" s="52">
        <f t="shared" si="6"/>
        <v>1.0342129797328994</v>
      </c>
      <c r="F161" s="57">
        <f t="shared" si="7"/>
        <v>0</v>
      </c>
      <c r="G161" s="58">
        <f t="shared" si="8"/>
        <v>0</v>
      </c>
    </row>
    <row r="162" spans="5:7" x14ac:dyDescent="0.25">
      <c r="E162" s="52">
        <f t="shared" si="6"/>
        <v>1.0342129797328994</v>
      </c>
      <c r="F162" s="57">
        <f t="shared" si="7"/>
        <v>0</v>
      </c>
      <c r="G162" s="58">
        <f t="shared" si="8"/>
        <v>0</v>
      </c>
    </row>
    <row r="163" spans="5:7" x14ac:dyDescent="0.25">
      <c r="E163" s="52">
        <f t="shared" si="6"/>
        <v>1.0342129797328994</v>
      </c>
      <c r="F163" s="57">
        <f t="shared" si="7"/>
        <v>0</v>
      </c>
      <c r="G163" s="58">
        <f t="shared" si="8"/>
        <v>0</v>
      </c>
    </row>
    <row r="164" spans="5:7" x14ac:dyDescent="0.25">
      <c r="E164" s="52">
        <f t="shared" si="6"/>
        <v>1.0342129797328994</v>
      </c>
      <c r="F164" s="57">
        <f t="shared" si="7"/>
        <v>0</v>
      </c>
      <c r="G164" s="58">
        <f t="shared" si="8"/>
        <v>0</v>
      </c>
    </row>
    <row r="165" spans="5:7" x14ac:dyDescent="0.25">
      <c r="E165" s="52">
        <f t="shared" si="6"/>
        <v>1.0342129797328994</v>
      </c>
      <c r="F165" s="57">
        <f t="shared" si="7"/>
        <v>0</v>
      </c>
      <c r="G165" s="58">
        <f t="shared" si="8"/>
        <v>0</v>
      </c>
    </row>
    <row r="166" spans="5:7" x14ac:dyDescent="0.25">
      <c r="E166" s="52">
        <f t="shared" si="6"/>
        <v>1.0342129797328994</v>
      </c>
      <c r="F166" s="57">
        <f t="shared" si="7"/>
        <v>0</v>
      </c>
      <c r="G166" s="58">
        <f t="shared" si="8"/>
        <v>0</v>
      </c>
    </row>
    <row r="167" spans="5:7" x14ac:dyDescent="0.25">
      <c r="E167" s="52">
        <f t="shared" si="6"/>
        <v>1.0342129797328994</v>
      </c>
      <c r="F167" s="57">
        <f t="shared" si="7"/>
        <v>0</v>
      </c>
      <c r="G167" s="58">
        <f t="shared" si="8"/>
        <v>0</v>
      </c>
    </row>
    <row r="168" spans="5:7" x14ac:dyDescent="0.25">
      <c r="E168" s="52">
        <f t="shared" si="6"/>
        <v>1.0342129797328994</v>
      </c>
      <c r="F168" s="57">
        <f t="shared" si="7"/>
        <v>0</v>
      </c>
      <c r="G168" s="58">
        <f t="shared" si="8"/>
        <v>0</v>
      </c>
    </row>
    <row r="169" spans="5:7" x14ac:dyDescent="0.25">
      <c r="E169" s="52">
        <f t="shared" si="6"/>
        <v>1.0342129797328994</v>
      </c>
      <c r="F169" s="57">
        <f t="shared" si="7"/>
        <v>0</v>
      </c>
      <c r="G169" s="58">
        <f t="shared" si="8"/>
        <v>0</v>
      </c>
    </row>
    <row r="170" spans="5:7" x14ac:dyDescent="0.25">
      <c r="E170" s="52">
        <f t="shared" si="6"/>
        <v>1.0342129797328994</v>
      </c>
      <c r="F170" s="57">
        <f t="shared" si="7"/>
        <v>0</v>
      </c>
      <c r="G170" s="58">
        <f t="shared" si="8"/>
        <v>0</v>
      </c>
    </row>
    <row r="171" spans="5:7" x14ac:dyDescent="0.25">
      <c r="E171" s="52">
        <f t="shared" si="6"/>
        <v>1.0342129797328994</v>
      </c>
      <c r="F171" s="57">
        <f t="shared" si="7"/>
        <v>0</v>
      </c>
      <c r="G171" s="58">
        <f t="shared" si="8"/>
        <v>0</v>
      </c>
    </row>
    <row r="172" spans="5:7" x14ac:dyDescent="0.25">
      <c r="E172" s="52">
        <f t="shared" si="6"/>
        <v>1.0342129797328994</v>
      </c>
      <c r="F172" s="57">
        <f t="shared" si="7"/>
        <v>0</v>
      </c>
      <c r="G172" s="58">
        <f t="shared" si="8"/>
        <v>0</v>
      </c>
    </row>
    <row r="173" spans="5:7" x14ac:dyDescent="0.25">
      <c r="E173" s="52">
        <f t="shared" si="6"/>
        <v>1.0342129797328994</v>
      </c>
      <c r="F173" s="57">
        <f t="shared" si="7"/>
        <v>0</v>
      </c>
      <c r="G173" s="58">
        <f t="shared" si="8"/>
        <v>0</v>
      </c>
    </row>
    <row r="174" spans="5:7" x14ac:dyDescent="0.25">
      <c r="E174" s="52">
        <f t="shared" si="6"/>
        <v>1.0342129797328994</v>
      </c>
      <c r="F174" s="57">
        <f t="shared" si="7"/>
        <v>0</v>
      </c>
      <c r="G174" s="58">
        <f t="shared" si="8"/>
        <v>0</v>
      </c>
    </row>
    <row r="175" spans="5:7" x14ac:dyDescent="0.25">
      <c r="E175" s="52">
        <f t="shared" si="6"/>
        <v>1.0342129797328994</v>
      </c>
      <c r="F175" s="57">
        <f t="shared" si="7"/>
        <v>0</v>
      </c>
      <c r="G175" s="58">
        <f t="shared" si="8"/>
        <v>0</v>
      </c>
    </row>
    <row r="176" spans="5:7" x14ac:dyDescent="0.25">
      <c r="E176" s="52">
        <f t="shared" si="6"/>
        <v>1.0342129797328994</v>
      </c>
      <c r="F176" s="57">
        <f t="shared" si="7"/>
        <v>0</v>
      </c>
      <c r="G176" s="58">
        <f t="shared" si="8"/>
        <v>0</v>
      </c>
    </row>
    <row r="177" spans="5:7" x14ac:dyDescent="0.25">
      <c r="E177" s="52">
        <f t="shared" si="6"/>
        <v>1.0342129797328994</v>
      </c>
      <c r="F177" s="57">
        <f t="shared" si="7"/>
        <v>0</v>
      </c>
      <c r="G177" s="58">
        <f t="shared" si="8"/>
        <v>0</v>
      </c>
    </row>
    <row r="178" spans="5:7" x14ac:dyDescent="0.25">
      <c r="E178" s="52">
        <f t="shared" si="6"/>
        <v>1.0342129797328994</v>
      </c>
      <c r="F178" s="57">
        <f t="shared" si="7"/>
        <v>0</v>
      </c>
      <c r="G178" s="58">
        <f t="shared" si="8"/>
        <v>0</v>
      </c>
    </row>
    <row r="179" spans="5:7" x14ac:dyDescent="0.25">
      <c r="E179" s="52">
        <f t="shared" si="6"/>
        <v>1.0342129797328994</v>
      </c>
      <c r="F179" s="57">
        <f t="shared" si="7"/>
        <v>0</v>
      </c>
      <c r="G179" s="58">
        <f t="shared" si="8"/>
        <v>0</v>
      </c>
    </row>
    <row r="180" spans="5:7" x14ac:dyDescent="0.25">
      <c r="E180" s="52">
        <f t="shared" si="6"/>
        <v>1.0342129797328994</v>
      </c>
      <c r="F180" s="57">
        <f t="shared" si="7"/>
        <v>0</v>
      </c>
      <c r="G180" s="58">
        <f t="shared" si="8"/>
        <v>0</v>
      </c>
    </row>
    <row r="181" spans="5:7" x14ac:dyDescent="0.25">
      <c r="E181" s="52">
        <f t="shared" si="6"/>
        <v>1.0342129797328994</v>
      </c>
      <c r="F181" s="57">
        <f t="shared" si="7"/>
        <v>0</v>
      </c>
      <c r="G181" s="58">
        <f t="shared" si="8"/>
        <v>0</v>
      </c>
    </row>
    <row r="182" spans="5:7" x14ac:dyDescent="0.25">
      <c r="E182" s="52">
        <f t="shared" si="6"/>
        <v>1.0342129797328994</v>
      </c>
      <c r="F182" s="57">
        <f t="shared" si="7"/>
        <v>0</v>
      </c>
      <c r="G182" s="58">
        <f t="shared" si="8"/>
        <v>0</v>
      </c>
    </row>
    <row r="183" spans="5:7" x14ac:dyDescent="0.25">
      <c r="E183" s="52">
        <f t="shared" si="6"/>
        <v>1.0342129797328994</v>
      </c>
      <c r="F183" s="57">
        <f t="shared" si="7"/>
        <v>0</v>
      </c>
      <c r="G183" s="58">
        <f t="shared" si="8"/>
        <v>0</v>
      </c>
    </row>
    <row r="184" spans="5:7" x14ac:dyDescent="0.25">
      <c r="E184" s="52">
        <f t="shared" si="6"/>
        <v>1.0342129797328994</v>
      </c>
      <c r="F184" s="57">
        <f t="shared" si="7"/>
        <v>0</v>
      </c>
      <c r="G184" s="58">
        <f t="shared" si="8"/>
        <v>0</v>
      </c>
    </row>
    <row r="185" spans="5:7" x14ac:dyDescent="0.25">
      <c r="E185" s="52">
        <f t="shared" si="6"/>
        <v>1.0342129797328994</v>
      </c>
      <c r="F185" s="57">
        <f t="shared" si="7"/>
        <v>0</v>
      </c>
      <c r="G185" s="58">
        <f t="shared" si="8"/>
        <v>0</v>
      </c>
    </row>
    <row r="186" spans="5:7" x14ac:dyDescent="0.25">
      <c r="E186" s="52">
        <f t="shared" si="6"/>
        <v>1.0342129797328994</v>
      </c>
      <c r="F186" s="57">
        <f t="shared" si="7"/>
        <v>0</v>
      </c>
      <c r="G186" s="58">
        <f t="shared" si="8"/>
        <v>0</v>
      </c>
    </row>
    <row r="187" spans="5:7" x14ac:dyDescent="0.25">
      <c r="E187" s="52">
        <f t="shared" si="6"/>
        <v>1.0342129797328994</v>
      </c>
      <c r="F187" s="57">
        <f t="shared" si="7"/>
        <v>0</v>
      </c>
      <c r="G187" s="58">
        <f t="shared" si="8"/>
        <v>0</v>
      </c>
    </row>
    <row r="188" spans="5:7" x14ac:dyDescent="0.25">
      <c r="E188" s="52">
        <f t="shared" si="6"/>
        <v>1.0342129797328994</v>
      </c>
      <c r="F188" s="57">
        <f t="shared" si="7"/>
        <v>0</v>
      </c>
      <c r="G188" s="58">
        <f t="shared" si="8"/>
        <v>0</v>
      </c>
    </row>
    <row r="189" spans="5:7" x14ac:dyDescent="0.25">
      <c r="E189" s="52">
        <f t="shared" si="6"/>
        <v>1.0342129797328994</v>
      </c>
      <c r="F189" s="57">
        <f t="shared" si="7"/>
        <v>0</v>
      </c>
      <c r="G189" s="58">
        <f t="shared" si="8"/>
        <v>0</v>
      </c>
    </row>
    <row r="190" spans="5:7" x14ac:dyDescent="0.25">
      <c r="E190" s="52">
        <f t="shared" si="6"/>
        <v>1.0342129797328994</v>
      </c>
      <c r="F190" s="57">
        <f t="shared" si="7"/>
        <v>0</v>
      </c>
      <c r="G190" s="58">
        <f t="shared" si="8"/>
        <v>0</v>
      </c>
    </row>
    <row r="191" spans="5:7" x14ac:dyDescent="0.25">
      <c r="E191" s="52">
        <f t="shared" si="6"/>
        <v>1.0342129797328994</v>
      </c>
      <c r="F191" s="57">
        <f t="shared" si="7"/>
        <v>0</v>
      </c>
      <c r="G191" s="58">
        <f t="shared" si="8"/>
        <v>0</v>
      </c>
    </row>
    <row r="192" spans="5:7" x14ac:dyDescent="0.25">
      <c r="E192" s="52">
        <f t="shared" si="6"/>
        <v>1.0342129797328994</v>
      </c>
      <c r="F192" s="57">
        <f t="shared" si="7"/>
        <v>0</v>
      </c>
      <c r="G192" s="58">
        <f t="shared" si="8"/>
        <v>0</v>
      </c>
    </row>
    <row r="193" spans="5:7" x14ac:dyDescent="0.25">
      <c r="E193" s="52">
        <f t="shared" si="6"/>
        <v>1.0342129797328994</v>
      </c>
      <c r="F193" s="57">
        <f t="shared" si="7"/>
        <v>0</v>
      </c>
      <c r="G193" s="58">
        <f t="shared" si="8"/>
        <v>0</v>
      </c>
    </row>
    <row r="194" spans="5:7" x14ac:dyDescent="0.25">
      <c r="E194" s="52">
        <f t="shared" si="6"/>
        <v>1.0342129797328994</v>
      </c>
      <c r="F194" s="57">
        <f t="shared" si="7"/>
        <v>0</v>
      </c>
      <c r="G194" s="58">
        <f t="shared" si="8"/>
        <v>0</v>
      </c>
    </row>
    <row r="195" spans="5:7" x14ac:dyDescent="0.25">
      <c r="E195" s="52">
        <f t="shared" si="6"/>
        <v>1.0342129797328994</v>
      </c>
      <c r="F195" s="57">
        <f t="shared" si="7"/>
        <v>0</v>
      </c>
      <c r="G195" s="58">
        <f t="shared" si="8"/>
        <v>0</v>
      </c>
    </row>
    <row r="196" spans="5:7" x14ac:dyDescent="0.25">
      <c r="E196" s="52">
        <f t="shared" si="6"/>
        <v>1.0342129797328994</v>
      </c>
      <c r="F196" s="57">
        <f t="shared" si="7"/>
        <v>0</v>
      </c>
      <c r="G196" s="58">
        <f t="shared" si="8"/>
        <v>0</v>
      </c>
    </row>
    <row r="197" spans="5:7" x14ac:dyDescent="0.25">
      <c r="E197" s="52">
        <f t="shared" si="6"/>
        <v>1.0342129797328994</v>
      </c>
      <c r="F197" s="57">
        <f t="shared" si="7"/>
        <v>0</v>
      </c>
      <c r="G197" s="58">
        <f t="shared" si="8"/>
        <v>0</v>
      </c>
    </row>
    <row r="198" spans="5:7" x14ac:dyDescent="0.25">
      <c r="E198" s="52">
        <f t="shared" si="6"/>
        <v>1.0342129797328994</v>
      </c>
      <c r="F198" s="57">
        <f t="shared" si="7"/>
        <v>0</v>
      </c>
      <c r="G198" s="58">
        <f t="shared" si="8"/>
        <v>0</v>
      </c>
    </row>
    <row r="199" spans="5:7" x14ac:dyDescent="0.25">
      <c r="E199" s="52">
        <f t="shared" si="6"/>
        <v>1.0342129797328994</v>
      </c>
      <c r="F199" s="57">
        <f t="shared" si="7"/>
        <v>0</v>
      </c>
      <c r="G199" s="58">
        <f t="shared" si="8"/>
        <v>0</v>
      </c>
    </row>
    <row r="200" spans="5:7" x14ac:dyDescent="0.25">
      <c r="E200" s="52">
        <f t="shared" si="6"/>
        <v>1.0342129797328994</v>
      </c>
      <c r="F200" s="57">
        <f t="shared" si="7"/>
        <v>0</v>
      </c>
      <c r="G200" s="58">
        <f t="shared" si="8"/>
        <v>0</v>
      </c>
    </row>
    <row r="201" spans="5:7" x14ac:dyDescent="0.25">
      <c r="E201" s="52">
        <f t="shared" si="6"/>
        <v>1.0342129797328994</v>
      </c>
      <c r="F201" s="57">
        <f t="shared" si="7"/>
        <v>0</v>
      </c>
      <c r="G201" s="58">
        <f t="shared" si="8"/>
        <v>0</v>
      </c>
    </row>
    <row r="202" spans="5:7" x14ac:dyDescent="0.25">
      <c r="E202" s="52">
        <f t="shared" si="6"/>
        <v>1.0342129797328994</v>
      </c>
      <c r="F202" s="57">
        <f t="shared" si="7"/>
        <v>0</v>
      </c>
      <c r="G202" s="58">
        <f t="shared" si="8"/>
        <v>0</v>
      </c>
    </row>
    <row r="203" spans="5:7" x14ac:dyDescent="0.25">
      <c r="E203" s="52">
        <f t="shared" si="6"/>
        <v>1.0342129797328994</v>
      </c>
      <c r="F203" s="57">
        <f t="shared" si="7"/>
        <v>0</v>
      </c>
      <c r="G203" s="58">
        <f t="shared" si="8"/>
        <v>0</v>
      </c>
    </row>
    <row r="204" spans="5:7" x14ac:dyDescent="0.25">
      <c r="E204" s="52">
        <f t="shared" ref="E204:E267" si="9">$I$5</f>
        <v>1.0342129797328994</v>
      </c>
      <c r="F204" s="57">
        <f t="shared" ref="F204:F267" si="10">D204*E204</f>
        <v>0</v>
      </c>
      <c r="G204" s="58">
        <f t="shared" ref="G204:G267" si="11">F204-D204</f>
        <v>0</v>
      </c>
    </row>
    <row r="205" spans="5:7" x14ac:dyDescent="0.25">
      <c r="E205" s="52">
        <f t="shared" si="9"/>
        <v>1.0342129797328994</v>
      </c>
      <c r="F205" s="57">
        <f t="shared" si="10"/>
        <v>0</v>
      </c>
      <c r="G205" s="58">
        <f t="shared" si="11"/>
        <v>0</v>
      </c>
    </row>
    <row r="206" spans="5:7" x14ac:dyDescent="0.25">
      <c r="E206" s="52">
        <f t="shared" si="9"/>
        <v>1.0342129797328994</v>
      </c>
      <c r="F206" s="57">
        <f t="shared" si="10"/>
        <v>0</v>
      </c>
      <c r="G206" s="58">
        <f t="shared" si="11"/>
        <v>0</v>
      </c>
    </row>
    <row r="207" spans="5:7" x14ac:dyDescent="0.25">
      <c r="E207" s="52">
        <f t="shared" si="9"/>
        <v>1.0342129797328994</v>
      </c>
      <c r="F207" s="57">
        <f t="shared" si="10"/>
        <v>0</v>
      </c>
      <c r="G207" s="58">
        <f t="shared" si="11"/>
        <v>0</v>
      </c>
    </row>
    <row r="208" spans="5:7" x14ac:dyDescent="0.25">
      <c r="E208" s="52">
        <f t="shared" si="9"/>
        <v>1.0342129797328994</v>
      </c>
      <c r="F208" s="57">
        <f t="shared" si="10"/>
        <v>0</v>
      </c>
      <c r="G208" s="58">
        <f t="shared" si="11"/>
        <v>0</v>
      </c>
    </row>
    <row r="209" spans="5:7" x14ac:dyDescent="0.25">
      <c r="E209" s="52">
        <f t="shared" si="9"/>
        <v>1.0342129797328994</v>
      </c>
      <c r="F209" s="57">
        <f t="shared" si="10"/>
        <v>0</v>
      </c>
      <c r="G209" s="58">
        <f t="shared" si="11"/>
        <v>0</v>
      </c>
    </row>
    <row r="210" spans="5:7" x14ac:dyDescent="0.25">
      <c r="E210" s="52">
        <f t="shared" si="9"/>
        <v>1.0342129797328994</v>
      </c>
      <c r="F210" s="57">
        <f t="shared" si="10"/>
        <v>0</v>
      </c>
      <c r="G210" s="58">
        <f t="shared" si="11"/>
        <v>0</v>
      </c>
    </row>
    <row r="211" spans="5:7" x14ac:dyDescent="0.25">
      <c r="E211" s="52">
        <f t="shared" si="9"/>
        <v>1.0342129797328994</v>
      </c>
      <c r="F211" s="57">
        <f t="shared" si="10"/>
        <v>0</v>
      </c>
      <c r="G211" s="58">
        <f t="shared" si="11"/>
        <v>0</v>
      </c>
    </row>
    <row r="212" spans="5:7" x14ac:dyDescent="0.25">
      <c r="E212" s="52">
        <f t="shared" si="9"/>
        <v>1.0342129797328994</v>
      </c>
      <c r="F212" s="57">
        <f t="shared" si="10"/>
        <v>0</v>
      </c>
      <c r="G212" s="58">
        <f t="shared" si="11"/>
        <v>0</v>
      </c>
    </row>
    <row r="213" spans="5:7" x14ac:dyDescent="0.25">
      <c r="E213" s="52">
        <f t="shared" si="9"/>
        <v>1.0342129797328994</v>
      </c>
      <c r="F213" s="57">
        <f t="shared" si="10"/>
        <v>0</v>
      </c>
      <c r="G213" s="58">
        <f t="shared" si="11"/>
        <v>0</v>
      </c>
    </row>
    <row r="214" spans="5:7" x14ac:dyDescent="0.25">
      <c r="E214" s="52">
        <f t="shared" si="9"/>
        <v>1.0342129797328994</v>
      </c>
      <c r="F214" s="57">
        <f t="shared" si="10"/>
        <v>0</v>
      </c>
      <c r="G214" s="58">
        <f t="shared" si="11"/>
        <v>0</v>
      </c>
    </row>
    <row r="215" spans="5:7" x14ac:dyDescent="0.25">
      <c r="E215" s="52">
        <f t="shared" si="9"/>
        <v>1.0342129797328994</v>
      </c>
      <c r="F215" s="57">
        <f t="shared" si="10"/>
        <v>0</v>
      </c>
      <c r="G215" s="58">
        <f t="shared" si="11"/>
        <v>0</v>
      </c>
    </row>
    <row r="216" spans="5:7" x14ac:dyDescent="0.25">
      <c r="E216" s="52">
        <f t="shared" si="9"/>
        <v>1.0342129797328994</v>
      </c>
      <c r="F216" s="57">
        <f t="shared" si="10"/>
        <v>0</v>
      </c>
      <c r="G216" s="58">
        <f t="shared" si="11"/>
        <v>0</v>
      </c>
    </row>
    <row r="217" spans="5:7" x14ac:dyDescent="0.25">
      <c r="E217" s="52">
        <f t="shared" si="9"/>
        <v>1.0342129797328994</v>
      </c>
      <c r="F217" s="57">
        <f t="shared" si="10"/>
        <v>0</v>
      </c>
      <c r="G217" s="58">
        <f t="shared" si="11"/>
        <v>0</v>
      </c>
    </row>
    <row r="218" spans="5:7" x14ac:dyDescent="0.25">
      <c r="E218" s="52">
        <f t="shared" si="9"/>
        <v>1.0342129797328994</v>
      </c>
      <c r="F218" s="57">
        <f t="shared" si="10"/>
        <v>0</v>
      </c>
      <c r="G218" s="58">
        <f t="shared" si="11"/>
        <v>0</v>
      </c>
    </row>
    <row r="219" spans="5:7" x14ac:dyDescent="0.25">
      <c r="E219" s="52">
        <f t="shared" si="9"/>
        <v>1.0342129797328994</v>
      </c>
      <c r="F219" s="57">
        <f t="shared" si="10"/>
        <v>0</v>
      </c>
      <c r="G219" s="58">
        <f t="shared" si="11"/>
        <v>0</v>
      </c>
    </row>
    <row r="220" spans="5:7" x14ac:dyDescent="0.25">
      <c r="E220" s="52">
        <f t="shared" si="9"/>
        <v>1.0342129797328994</v>
      </c>
      <c r="F220" s="57">
        <f t="shared" si="10"/>
        <v>0</v>
      </c>
      <c r="G220" s="58">
        <f t="shared" si="11"/>
        <v>0</v>
      </c>
    </row>
    <row r="221" spans="5:7" x14ac:dyDescent="0.25">
      <c r="E221" s="52">
        <f t="shared" si="9"/>
        <v>1.0342129797328994</v>
      </c>
      <c r="F221" s="57">
        <f t="shared" si="10"/>
        <v>0</v>
      </c>
      <c r="G221" s="58">
        <f t="shared" si="11"/>
        <v>0</v>
      </c>
    </row>
    <row r="222" spans="5:7" x14ac:dyDescent="0.25">
      <c r="E222" s="52">
        <f t="shared" si="9"/>
        <v>1.0342129797328994</v>
      </c>
      <c r="F222" s="57">
        <f t="shared" si="10"/>
        <v>0</v>
      </c>
      <c r="G222" s="58">
        <f t="shared" si="11"/>
        <v>0</v>
      </c>
    </row>
    <row r="223" spans="5:7" x14ac:dyDescent="0.25">
      <c r="E223" s="52">
        <f t="shared" si="9"/>
        <v>1.0342129797328994</v>
      </c>
      <c r="F223" s="57">
        <f t="shared" si="10"/>
        <v>0</v>
      </c>
      <c r="G223" s="58">
        <f t="shared" si="11"/>
        <v>0</v>
      </c>
    </row>
    <row r="224" spans="5:7" x14ac:dyDescent="0.25">
      <c r="E224" s="52">
        <f t="shared" si="9"/>
        <v>1.0342129797328994</v>
      </c>
      <c r="F224" s="57">
        <f t="shared" si="10"/>
        <v>0</v>
      </c>
      <c r="G224" s="58">
        <f t="shared" si="11"/>
        <v>0</v>
      </c>
    </row>
    <row r="225" spans="5:7" x14ac:dyDescent="0.25">
      <c r="E225" s="52">
        <f t="shared" si="9"/>
        <v>1.0342129797328994</v>
      </c>
      <c r="F225" s="57">
        <f t="shared" si="10"/>
        <v>0</v>
      </c>
      <c r="G225" s="58">
        <f t="shared" si="11"/>
        <v>0</v>
      </c>
    </row>
    <row r="226" spans="5:7" x14ac:dyDescent="0.25">
      <c r="E226" s="52">
        <f t="shared" si="9"/>
        <v>1.0342129797328994</v>
      </c>
      <c r="F226" s="57">
        <f t="shared" si="10"/>
        <v>0</v>
      </c>
      <c r="G226" s="58">
        <f t="shared" si="11"/>
        <v>0</v>
      </c>
    </row>
    <row r="227" spans="5:7" x14ac:dyDescent="0.25">
      <c r="E227" s="52">
        <f t="shared" si="9"/>
        <v>1.0342129797328994</v>
      </c>
      <c r="F227" s="57">
        <f t="shared" si="10"/>
        <v>0</v>
      </c>
      <c r="G227" s="58">
        <f t="shared" si="11"/>
        <v>0</v>
      </c>
    </row>
    <row r="228" spans="5:7" x14ac:dyDescent="0.25">
      <c r="E228" s="52">
        <f t="shared" si="9"/>
        <v>1.0342129797328994</v>
      </c>
      <c r="F228" s="57">
        <f t="shared" si="10"/>
        <v>0</v>
      </c>
      <c r="G228" s="58">
        <f t="shared" si="11"/>
        <v>0</v>
      </c>
    </row>
    <row r="229" spans="5:7" x14ac:dyDescent="0.25">
      <c r="E229" s="52">
        <f t="shared" si="9"/>
        <v>1.0342129797328994</v>
      </c>
      <c r="F229" s="57">
        <f t="shared" si="10"/>
        <v>0</v>
      </c>
      <c r="G229" s="58">
        <f t="shared" si="11"/>
        <v>0</v>
      </c>
    </row>
    <row r="230" spans="5:7" x14ac:dyDescent="0.25">
      <c r="E230" s="52">
        <f t="shared" si="9"/>
        <v>1.0342129797328994</v>
      </c>
      <c r="F230" s="57">
        <f t="shared" si="10"/>
        <v>0</v>
      </c>
      <c r="G230" s="58">
        <f t="shared" si="11"/>
        <v>0</v>
      </c>
    </row>
    <row r="231" spans="5:7" x14ac:dyDescent="0.25">
      <c r="E231" s="52">
        <f t="shared" si="9"/>
        <v>1.0342129797328994</v>
      </c>
      <c r="F231" s="57">
        <f t="shared" si="10"/>
        <v>0</v>
      </c>
      <c r="G231" s="58">
        <f t="shared" si="11"/>
        <v>0</v>
      </c>
    </row>
    <row r="232" spans="5:7" x14ac:dyDescent="0.25">
      <c r="E232" s="52">
        <f t="shared" si="9"/>
        <v>1.0342129797328994</v>
      </c>
      <c r="F232" s="57">
        <f t="shared" si="10"/>
        <v>0</v>
      </c>
      <c r="G232" s="58">
        <f t="shared" si="11"/>
        <v>0</v>
      </c>
    </row>
    <row r="233" spans="5:7" x14ac:dyDescent="0.25">
      <c r="E233" s="52">
        <f t="shared" si="9"/>
        <v>1.0342129797328994</v>
      </c>
      <c r="F233" s="57">
        <f t="shared" si="10"/>
        <v>0</v>
      </c>
      <c r="G233" s="58">
        <f t="shared" si="11"/>
        <v>0</v>
      </c>
    </row>
    <row r="234" spans="5:7" x14ac:dyDescent="0.25">
      <c r="E234" s="52">
        <f t="shared" si="9"/>
        <v>1.0342129797328994</v>
      </c>
      <c r="F234" s="57">
        <f t="shared" si="10"/>
        <v>0</v>
      </c>
      <c r="G234" s="58">
        <f t="shared" si="11"/>
        <v>0</v>
      </c>
    </row>
    <row r="235" spans="5:7" x14ac:dyDescent="0.25">
      <c r="E235" s="52">
        <f t="shared" si="9"/>
        <v>1.0342129797328994</v>
      </c>
      <c r="F235" s="57">
        <f t="shared" si="10"/>
        <v>0</v>
      </c>
      <c r="G235" s="58">
        <f t="shared" si="11"/>
        <v>0</v>
      </c>
    </row>
    <row r="236" spans="5:7" x14ac:dyDescent="0.25">
      <c r="E236" s="52">
        <f t="shared" si="9"/>
        <v>1.0342129797328994</v>
      </c>
      <c r="F236" s="57">
        <f t="shared" si="10"/>
        <v>0</v>
      </c>
      <c r="G236" s="58">
        <f t="shared" si="11"/>
        <v>0</v>
      </c>
    </row>
    <row r="237" spans="5:7" x14ac:dyDescent="0.25">
      <c r="E237" s="52">
        <f t="shared" si="9"/>
        <v>1.0342129797328994</v>
      </c>
      <c r="F237" s="57">
        <f t="shared" si="10"/>
        <v>0</v>
      </c>
      <c r="G237" s="58">
        <f t="shared" si="11"/>
        <v>0</v>
      </c>
    </row>
    <row r="238" spans="5:7" x14ac:dyDescent="0.25">
      <c r="E238" s="52">
        <f t="shared" si="9"/>
        <v>1.0342129797328994</v>
      </c>
      <c r="F238" s="57">
        <f t="shared" si="10"/>
        <v>0</v>
      </c>
      <c r="G238" s="58">
        <f t="shared" si="11"/>
        <v>0</v>
      </c>
    </row>
    <row r="239" spans="5:7" x14ac:dyDescent="0.25">
      <c r="E239" s="52">
        <f t="shared" si="9"/>
        <v>1.0342129797328994</v>
      </c>
      <c r="F239" s="57">
        <f t="shared" si="10"/>
        <v>0</v>
      </c>
      <c r="G239" s="58">
        <f t="shared" si="11"/>
        <v>0</v>
      </c>
    </row>
    <row r="240" spans="5:7" x14ac:dyDescent="0.25">
      <c r="E240" s="52">
        <f t="shared" si="9"/>
        <v>1.0342129797328994</v>
      </c>
      <c r="F240" s="57">
        <f t="shared" si="10"/>
        <v>0</v>
      </c>
      <c r="G240" s="58">
        <f t="shared" si="11"/>
        <v>0</v>
      </c>
    </row>
    <row r="241" spans="5:7" x14ac:dyDescent="0.25">
      <c r="E241" s="52">
        <f t="shared" si="9"/>
        <v>1.0342129797328994</v>
      </c>
      <c r="F241" s="57">
        <f t="shared" si="10"/>
        <v>0</v>
      </c>
      <c r="G241" s="58">
        <f t="shared" si="11"/>
        <v>0</v>
      </c>
    </row>
    <row r="242" spans="5:7" x14ac:dyDescent="0.25">
      <c r="E242" s="52">
        <f t="shared" si="9"/>
        <v>1.0342129797328994</v>
      </c>
      <c r="F242" s="57">
        <f t="shared" si="10"/>
        <v>0</v>
      </c>
      <c r="G242" s="58">
        <f t="shared" si="11"/>
        <v>0</v>
      </c>
    </row>
    <row r="243" spans="5:7" x14ac:dyDescent="0.25">
      <c r="E243" s="52">
        <f t="shared" si="9"/>
        <v>1.0342129797328994</v>
      </c>
      <c r="F243" s="57">
        <f t="shared" si="10"/>
        <v>0</v>
      </c>
      <c r="G243" s="58">
        <f t="shared" si="11"/>
        <v>0</v>
      </c>
    </row>
    <row r="244" spans="5:7" x14ac:dyDescent="0.25">
      <c r="E244" s="52">
        <f t="shared" si="9"/>
        <v>1.0342129797328994</v>
      </c>
      <c r="F244" s="57">
        <f t="shared" si="10"/>
        <v>0</v>
      </c>
      <c r="G244" s="58">
        <f t="shared" si="11"/>
        <v>0</v>
      </c>
    </row>
    <row r="245" spans="5:7" x14ac:dyDescent="0.25">
      <c r="E245" s="52">
        <f t="shared" si="9"/>
        <v>1.0342129797328994</v>
      </c>
      <c r="F245" s="57">
        <f t="shared" si="10"/>
        <v>0</v>
      </c>
      <c r="G245" s="58">
        <f t="shared" si="11"/>
        <v>0</v>
      </c>
    </row>
    <row r="246" spans="5:7" x14ac:dyDescent="0.25">
      <c r="E246" s="52">
        <f t="shared" si="9"/>
        <v>1.0342129797328994</v>
      </c>
      <c r="F246" s="57">
        <f t="shared" si="10"/>
        <v>0</v>
      </c>
      <c r="G246" s="58">
        <f t="shared" si="11"/>
        <v>0</v>
      </c>
    </row>
    <row r="247" spans="5:7" x14ac:dyDescent="0.25">
      <c r="E247" s="52">
        <f t="shared" si="9"/>
        <v>1.0342129797328994</v>
      </c>
      <c r="F247" s="57">
        <f t="shared" si="10"/>
        <v>0</v>
      </c>
      <c r="G247" s="58">
        <f t="shared" si="11"/>
        <v>0</v>
      </c>
    </row>
    <row r="248" spans="5:7" x14ac:dyDescent="0.25">
      <c r="E248" s="52">
        <f t="shared" si="9"/>
        <v>1.0342129797328994</v>
      </c>
      <c r="F248" s="57">
        <f t="shared" si="10"/>
        <v>0</v>
      </c>
      <c r="G248" s="58">
        <f t="shared" si="11"/>
        <v>0</v>
      </c>
    </row>
    <row r="249" spans="5:7" x14ac:dyDescent="0.25">
      <c r="E249" s="52">
        <f t="shared" si="9"/>
        <v>1.0342129797328994</v>
      </c>
      <c r="F249" s="57">
        <f t="shared" si="10"/>
        <v>0</v>
      </c>
      <c r="G249" s="58">
        <f t="shared" si="11"/>
        <v>0</v>
      </c>
    </row>
    <row r="250" spans="5:7" x14ac:dyDescent="0.25">
      <c r="E250" s="52">
        <f t="shared" si="9"/>
        <v>1.0342129797328994</v>
      </c>
      <c r="F250" s="57">
        <f t="shared" si="10"/>
        <v>0</v>
      </c>
      <c r="G250" s="58">
        <f t="shared" si="11"/>
        <v>0</v>
      </c>
    </row>
    <row r="251" spans="5:7" x14ac:dyDescent="0.25">
      <c r="E251" s="52">
        <f t="shared" si="9"/>
        <v>1.0342129797328994</v>
      </c>
      <c r="F251" s="57">
        <f t="shared" si="10"/>
        <v>0</v>
      </c>
      <c r="G251" s="58">
        <f t="shared" si="11"/>
        <v>0</v>
      </c>
    </row>
    <row r="252" spans="5:7" x14ac:dyDescent="0.25">
      <c r="E252" s="52">
        <f t="shared" si="9"/>
        <v>1.0342129797328994</v>
      </c>
      <c r="F252" s="57">
        <f t="shared" si="10"/>
        <v>0</v>
      </c>
      <c r="G252" s="58">
        <f t="shared" si="11"/>
        <v>0</v>
      </c>
    </row>
    <row r="253" spans="5:7" x14ac:dyDescent="0.25">
      <c r="E253" s="52">
        <f t="shared" si="9"/>
        <v>1.0342129797328994</v>
      </c>
      <c r="F253" s="57">
        <f t="shared" si="10"/>
        <v>0</v>
      </c>
      <c r="G253" s="58">
        <f t="shared" si="11"/>
        <v>0</v>
      </c>
    </row>
    <row r="254" spans="5:7" x14ac:dyDescent="0.25">
      <c r="E254" s="52">
        <f t="shared" si="9"/>
        <v>1.0342129797328994</v>
      </c>
      <c r="F254" s="57">
        <f t="shared" si="10"/>
        <v>0</v>
      </c>
      <c r="G254" s="58">
        <f t="shared" si="11"/>
        <v>0</v>
      </c>
    </row>
    <row r="255" spans="5:7" x14ac:dyDescent="0.25">
      <c r="E255" s="52">
        <f t="shared" si="9"/>
        <v>1.0342129797328994</v>
      </c>
      <c r="F255" s="57">
        <f t="shared" si="10"/>
        <v>0</v>
      </c>
      <c r="G255" s="58">
        <f t="shared" si="11"/>
        <v>0</v>
      </c>
    </row>
    <row r="256" spans="5:7" x14ac:dyDescent="0.25">
      <c r="E256" s="52">
        <f t="shared" si="9"/>
        <v>1.0342129797328994</v>
      </c>
      <c r="F256" s="57">
        <f t="shared" si="10"/>
        <v>0</v>
      </c>
      <c r="G256" s="58">
        <f t="shared" si="11"/>
        <v>0</v>
      </c>
    </row>
    <row r="257" spans="5:7" x14ac:dyDescent="0.25">
      <c r="E257" s="52">
        <f t="shared" si="9"/>
        <v>1.0342129797328994</v>
      </c>
      <c r="F257" s="57">
        <f t="shared" si="10"/>
        <v>0</v>
      </c>
      <c r="G257" s="58">
        <f t="shared" si="11"/>
        <v>0</v>
      </c>
    </row>
    <row r="258" spans="5:7" x14ac:dyDescent="0.25">
      <c r="E258" s="52">
        <f t="shared" si="9"/>
        <v>1.0342129797328994</v>
      </c>
      <c r="F258" s="57">
        <f t="shared" si="10"/>
        <v>0</v>
      </c>
      <c r="G258" s="58">
        <f t="shared" si="11"/>
        <v>0</v>
      </c>
    </row>
    <row r="259" spans="5:7" x14ac:dyDescent="0.25">
      <c r="E259" s="52">
        <f t="shared" si="9"/>
        <v>1.0342129797328994</v>
      </c>
      <c r="F259" s="57">
        <f t="shared" si="10"/>
        <v>0</v>
      </c>
      <c r="G259" s="58">
        <f t="shared" si="11"/>
        <v>0</v>
      </c>
    </row>
    <row r="260" spans="5:7" x14ac:dyDescent="0.25">
      <c r="E260" s="52">
        <f t="shared" si="9"/>
        <v>1.0342129797328994</v>
      </c>
      <c r="F260" s="57">
        <f t="shared" si="10"/>
        <v>0</v>
      </c>
      <c r="G260" s="58">
        <f t="shared" si="11"/>
        <v>0</v>
      </c>
    </row>
    <row r="261" spans="5:7" x14ac:dyDescent="0.25">
      <c r="E261" s="52">
        <f t="shared" si="9"/>
        <v>1.0342129797328994</v>
      </c>
      <c r="F261" s="57">
        <f t="shared" si="10"/>
        <v>0</v>
      </c>
      <c r="G261" s="58">
        <f t="shared" si="11"/>
        <v>0</v>
      </c>
    </row>
    <row r="262" spans="5:7" x14ac:dyDescent="0.25">
      <c r="E262" s="52">
        <f t="shared" si="9"/>
        <v>1.0342129797328994</v>
      </c>
      <c r="F262" s="57">
        <f t="shared" si="10"/>
        <v>0</v>
      </c>
      <c r="G262" s="58">
        <f t="shared" si="11"/>
        <v>0</v>
      </c>
    </row>
    <row r="263" spans="5:7" x14ac:dyDescent="0.25">
      <c r="E263" s="52">
        <f t="shared" si="9"/>
        <v>1.0342129797328994</v>
      </c>
      <c r="F263" s="57">
        <f t="shared" si="10"/>
        <v>0</v>
      </c>
      <c r="G263" s="58">
        <f t="shared" si="11"/>
        <v>0</v>
      </c>
    </row>
    <row r="264" spans="5:7" x14ac:dyDescent="0.25">
      <c r="E264" s="52">
        <f t="shared" si="9"/>
        <v>1.0342129797328994</v>
      </c>
      <c r="F264" s="57">
        <f t="shared" si="10"/>
        <v>0</v>
      </c>
      <c r="G264" s="58">
        <f t="shared" si="11"/>
        <v>0</v>
      </c>
    </row>
    <row r="265" spans="5:7" x14ac:dyDescent="0.25">
      <c r="E265" s="52">
        <f t="shared" si="9"/>
        <v>1.0342129797328994</v>
      </c>
      <c r="F265" s="57">
        <f t="shared" si="10"/>
        <v>0</v>
      </c>
      <c r="G265" s="58">
        <f t="shared" si="11"/>
        <v>0</v>
      </c>
    </row>
    <row r="266" spans="5:7" x14ac:dyDescent="0.25">
      <c r="E266" s="52">
        <f t="shared" si="9"/>
        <v>1.0342129797328994</v>
      </c>
      <c r="F266" s="57">
        <f t="shared" si="10"/>
        <v>0</v>
      </c>
      <c r="G266" s="58">
        <f t="shared" si="11"/>
        <v>0</v>
      </c>
    </row>
    <row r="267" spans="5:7" x14ac:dyDescent="0.25">
      <c r="E267" s="52">
        <f t="shared" si="9"/>
        <v>1.0342129797328994</v>
      </c>
      <c r="F267" s="57">
        <f t="shared" si="10"/>
        <v>0</v>
      </c>
      <c r="G267" s="58">
        <f t="shared" si="11"/>
        <v>0</v>
      </c>
    </row>
    <row r="268" spans="5:7" x14ac:dyDescent="0.25">
      <c r="E268" s="52">
        <f t="shared" ref="E268:E331" si="12">$I$5</f>
        <v>1.0342129797328994</v>
      </c>
      <c r="F268" s="57">
        <f t="shared" ref="F268:F331" si="13">D268*E268</f>
        <v>0</v>
      </c>
      <c r="G268" s="58">
        <f t="shared" ref="G268:G331" si="14">F268-D268</f>
        <v>0</v>
      </c>
    </row>
    <row r="269" spans="5:7" x14ac:dyDescent="0.25">
      <c r="E269" s="52">
        <f t="shared" si="12"/>
        <v>1.0342129797328994</v>
      </c>
      <c r="F269" s="57">
        <f t="shared" si="13"/>
        <v>0</v>
      </c>
      <c r="G269" s="58">
        <f t="shared" si="14"/>
        <v>0</v>
      </c>
    </row>
    <row r="270" spans="5:7" x14ac:dyDescent="0.25">
      <c r="E270" s="52">
        <f t="shared" si="12"/>
        <v>1.0342129797328994</v>
      </c>
      <c r="F270" s="57">
        <f t="shared" si="13"/>
        <v>0</v>
      </c>
      <c r="G270" s="58">
        <f t="shared" si="14"/>
        <v>0</v>
      </c>
    </row>
    <row r="271" spans="5:7" x14ac:dyDescent="0.25">
      <c r="E271" s="52">
        <f t="shared" si="12"/>
        <v>1.0342129797328994</v>
      </c>
      <c r="F271" s="57">
        <f t="shared" si="13"/>
        <v>0</v>
      </c>
      <c r="G271" s="58">
        <f t="shared" si="14"/>
        <v>0</v>
      </c>
    </row>
    <row r="272" spans="5:7" x14ac:dyDescent="0.25">
      <c r="E272" s="52">
        <f t="shared" si="12"/>
        <v>1.0342129797328994</v>
      </c>
      <c r="F272" s="57">
        <f t="shared" si="13"/>
        <v>0</v>
      </c>
      <c r="G272" s="58">
        <f t="shared" si="14"/>
        <v>0</v>
      </c>
    </row>
    <row r="273" spans="5:7" x14ac:dyDescent="0.25">
      <c r="E273" s="52">
        <f t="shared" si="12"/>
        <v>1.0342129797328994</v>
      </c>
      <c r="F273" s="57">
        <f t="shared" si="13"/>
        <v>0</v>
      </c>
      <c r="G273" s="58">
        <f t="shared" si="14"/>
        <v>0</v>
      </c>
    </row>
    <row r="274" spans="5:7" x14ac:dyDescent="0.25">
      <c r="E274" s="52">
        <f t="shared" si="12"/>
        <v>1.0342129797328994</v>
      </c>
      <c r="F274" s="57">
        <f t="shared" si="13"/>
        <v>0</v>
      </c>
      <c r="G274" s="58">
        <f t="shared" si="14"/>
        <v>0</v>
      </c>
    </row>
    <row r="275" spans="5:7" x14ac:dyDescent="0.25">
      <c r="E275" s="52">
        <f t="shared" si="12"/>
        <v>1.0342129797328994</v>
      </c>
      <c r="F275" s="57">
        <f t="shared" si="13"/>
        <v>0</v>
      </c>
      <c r="G275" s="58">
        <f t="shared" si="14"/>
        <v>0</v>
      </c>
    </row>
    <row r="276" spans="5:7" x14ac:dyDescent="0.25">
      <c r="E276" s="52">
        <f t="shared" si="12"/>
        <v>1.0342129797328994</v>
      </c>
      <c r="F276" s="57">
        <f t="shared" si="13"/>
        <v>0</v>
      </c>
      <c r="G276" s="58">
        <f t="shared" si="14"/>
        <v>0</v>
      </c>
    </row>
    <row r="277" spans="5:7" x14ac:dyDescent="0.25">
      <c r="E277" s="52">
        <f t="shared" si="12"/>
        <v>1.0342129797328994</v>
      </c>
      <c r="F277" s="57">
        <f t="shared" si="13"/>
        <v>0</v>
      </c>
      <c r="G277" s="58">
        <f t="shared" si="14"/>
        <v>0</v>
      </c>
    </row>
    <row r="278" spans="5:7" x14ac:dyDescent="0.25">
      <c r="E278" s="52">
        <f t="shared" si="12"/>
        <v>1.0342129797328994</v>
      </c>
      <c r="F278" s="57">
        <f t="shared" si="13"/>
        <v>0</v>
      </c>
      <c r="G278" s="58">
        <f t="shared" si="14"/>
        <v>0</v>
      </c>
    </row>
    <row r="279" spans="5:7" x14ac:dyDescent="0.25">
      <c r="E279" s="52">
        <f t="shared" si="12"/>
        <v>1.0342129797328994</v>
      </c>
      <c r="F279" s="57">
        <f t="shared" si="13"/>
        <v>0</v>
      </c>
      <c r="G279" s="58">
        <f t="shared" si="14"/>
        <v>0</v>
      </c>
    </row>
    <row r="280" spans="5:7" x14ac:dyDescent="0.25">
      <c r="E280" s="52">
        <f t="shared" si="12"/>
        <v>1.0342129797328994</v>
      </c>
      <c r="F280" s="57">
        <f t="shared" si="13"/>
        <v>0</v>
      </c>
      <c r="G280" s="58">
        <f t="shared" si="14"/>
        <v>0</v>
      </c>
    </row>
    <row r="281" spans="5:7" x14ac:dyDescent="0.25">
      <c r="E281" s="52">
        <f t="shared" si="12"/>
        <v>1.0342129797328994</v>
      </c>
      <c r="F281" s="57">
        <f t="shared" si="13"/>
        <v>0</v>
      </c>
      <c r="G281" s="58">
        <f t="shared" si="14"/>
        <v>0</v>
      </c>
    </row>
    <row r="282" spans="5:7" x14ac:dyDescent="0.25">
      <c r="E282" s="52">
        <f t="shared" si="12"/>
        <v>1.0342129797328994</v>
      </c>
      <c r="F282" s="57">
        <f t="shared" si="13"/>
        <v>0</v>
      </c>
      <c r="G282" s="58">
        <f t="shared" si="14"/>
        <v>0</v>
      </c>
    </row>
    <row r="283" spans="5:7" x14ac:dyDescent="0.25">
      <c r="E283" s="52">
        <f t="shared" si="12"/>
        <v>1.0342129797328994</v>
      </c>
      <c r="F283" s="57">
        <f t="shared" si="13"/>
        <v>0</v>
      </c>
      <c r="G283" s="58">
        <f t="shared" si="14"/>
        <v>0</v>
      </c>
    </row>
    <row r="284" spans="5:7" x14ac:dyDescent="0.25">
      <c r="E284" s="52">
        <f t="shared" si="12"/>
        <v>1.0342129797328994</v>
      </c>
      <c r="F284" s="57">
        <f t="shared" si="13"/>
        <v>0</v>
      </c>
      <c r="G284" s="58">
        <f t="shared" si="14"/>
        <v>0</v>
      </c>
    </row>
    <row r="285" spans="5:7" x14ac:dyDescent="0.25">
      <c r="E285" s="52">
        <f t="shared" si="12"/>
        <v>1.0342129797328994</v>
      </c>
      <c r="F285" s="57">
        <f t="shared" si="13"/>
        <v>0</v>
      </c>
      <c r="G285" s="58">
        <f t="shared" si="14"/>
        <v>0</v>
      </c>
    </row>
    <row r="286" spans="5:7" x14ac:dyDescent="0.25">
      <c r="E286" s="52">
        <f t="shared" si="12"/>
        <v>1.0342129797328994</v>
      </c>
      <c r="F286" s="57">
        <f t="shared" si="13"/>
        <v>0</v>
      </c>
      <c r="G286" s="58">
        <f t="shared" si="14"/>
        <v>0</v>
      </c>
    </row>
    <row r="287" spans="5:7" x14ac:dyDescent="0.25">
      <c r="E287" s="52">
        <f t="shared" si="12"/>
        <v>1.0342129797328994</v>
      </c>
      <c r="F287" s="57">
        <f t="shared" si="13"/>
        <v>0</v>
      </c>
      <c r="G287" s="58">
        <f t="shared" si="14"/>
        <v>0</v>
      </c>
    </row>
    <row r="288" spans="5:7" x14ac:dyDescent="0.25">
      <c r="E288" s="52">
        <f t="shared" si="12"/>
        <v>1.0342129797328994</v>
      </c>
      <c r="F288" s="57">
        <f t="shared" si="13"/>
        <v>0</v>
      </c>
      <c r="G288" s="58">
        <f t="shared" si="14"/>
        <v>0</v>
      </c>
    </row>
    <row r="289" spans="5:7" x14ac:dyDescent="0.25">
      <c r="E289" s="52">
        <f t="shared" si="12"/>
        <v>1.0342129797328994</v>
      </c>
      <c r="F289" s="57">
        <f t="shared" si="13"/>
        <v>0</v>
      </c>
      <c r="G289" s="58">
        <f t="shared" si="14"/>
        <v>0</v>
      </c>
    </row>
    <row r="290" spans="5:7" x14ac:dyDescent="0.25">
      <c r="E290" s="52">
        <f t="shared" si="12"/>
        <v>1.0342129797328994</v>
      </c>
      <c r="F290" s="57">
        <f t="shared" si="13"/>
        <v>0</v>
      </c>
      <c r="G290" s="58">
        <f t="shared" si="14"/>
        <v>0</v>
      </c>
    </row>
    <row r="291" spans="5:7" x14ac:dyDescent="0.25">
      <c r="E291" s="52">
        <f t="shared" si="12"/>
        <v>1.0342129797328994</v>
      </c>
      <c r="F291" s="57">
        <f t="shared" si="13"/>
        <v>0</v>
      </c>
      <c r="G291" s="58">
        <f t="shared" si="14"/>
        <v>0</v>
      </c>
    </row>
    <row r="292" spans="5:7" x14ac:dyDescent="0.25">
      <c r="E292" s="52">
        <f t="shared" si="12"/>
        <v>1.0342129797328994</v>
      </c>
      <c r="F292" s="57">
        <f t="shared" si="13"/>
        <v>0</v>
      </c>
      <c r="G292" s="58">
        <f t="shared" si="14"/>
        <v>0</v>
      </c>
    </row>
    <row r="293" spans="5:7" x14ac:dyDescent="0.25">
      <c r="E293" s="52">
        <f t="shared" si="12"/>
        <v>1.0342129797328994</v>
      </c>
      <c r="F293" s="57">
        <f t="shared" si="13"/>
        <v>0</v>
      </c>
      <c r="G293" s="58">
        <f t="shared" si="14"/>
        <v>0</v>
      </c>
    </row>
    <row r="294" spans="5:7" x14ac:dyDescent="0.25">
      <c r="E294" s="52">
        <f t="shared" si="12"/>
        <v>1.0342129797328994</v>
      </c>
      <c r="F294" s="57">
        <f t="shared" si="13"/>
        <v>0</v>
      </c>
      <c r="G294" s="58">
        <f t="shared" si="14"/>
        <v>0</v>
      </c>
    </row>
    <row r="295" spans="5:7" x14ac:dyDescent="0.25">
      <c r="E295" s="52">
        <f t="shared" si="12"/>
        <v>1.0342129797328994</v>
      </c>
      <c r="F295" s="57">
        <f t="shared" si="13"/>
        <v>0</v>
      </c>
      <c r="G295" s="58">
        <f t="shared" si="14"/>
        <v>0</v>
      </c>
    </row>
    <row r="296" spans="5:7" x14ac:dyDescent="0.25">
      <c r="E296" s="52">
        <f t="shared" si="12"/>
        <v>1.0342129797328994</v>
      </c>
      <c r="F296" s="57">
        <f t="shared" si="13"/>
        <v>0</v>
      </c>
      <c r="G296" s="58">
        <f t="shared" si="14"/>
        <v>0</v>
      </c>
    </row>
    <row r="297" spans="5:7" x14ac:dyDescent="0.25">
      <c r="E297" s="52">
        <f t="shared" si="12"/>
        <v>1.0342129797328994</v>
      </c>
      <c r="F297" s="57">
        <f t="shared" si="13"/>
        <v>0</v>
      </c>
      <c r="G297" s="58">
        <f t="shared" si="14"/>
        <v>0</v>
      </c>
    </row>
    <row r="298" spans="5:7" x14ac:dyDescent="0.25">
      <c r="E298" s="52">
        <f t="shared" si="12"/>
        <v>1.0342129797328994</v>
      </c>
      <c r="F298" s="57">
        <f t="shared" si="13"/>
        <v>0</v>
      </c>
      <c r="G298" s="58">
        <f t="shared" si="14"/>
        <v>0</v>
      </c>
    </row>
    <row r="299" spans="5:7" x14ac:dyDescent="0.25">
      <c r="E299" s="52">
        <f t="shared" si="12"/>
        <v>1.0342129797328994</v>
      </c>
      <c r="F299" s="57">
        <f t="shared" si="13"/>
        <v>0</v>
      </c>
      <c r="G299" s="58">
        <f t="shared" si="14"/>
        <v>0</v>
      </c>
    </row>
    <row r="300" spans="5:7" x14ac:dyDescent="0.25">
      <c r="E300" s="52">
        <f t="shared" si="12"/>
        <v>1.0342129797328994</v>
      </c>
      <c r="F300" s="57">
        <f t="shared" si="13"/>
        <v>0</v>
      </c>
      <c r="G300" s="58">
        <f t="shared" si="14"/>
        <v>0</v>
      </c>
    </row>
    <row r="301" spans="5:7" x14ac:dyDescent="0.25">
      <c r="E301" s="52">
        <f t="shared" si="12"/>
        <v>1.0342129797328994</v>
      </c>
      <c r="F301" s="57">
        <f t="shared" si="13"/>
        <v>0</v>
      </c>
      <c r="G301" s="58">
        <f t="shared" si="14"/>
        <v>0</v>
      </c>
    </row>
    <row r="302" spans="5:7" x14ac:dyDescent="0.25">
      <c r="E302" s="52">
        <f t="shared" si="12"/>
        <v>1.0342129797328994</v>
      </c>
      <c r="F302" s="57">
        <f t="shared" si="13"/>
        <v>0</v>
      </c>
      <c r="G302" s="58">
        <f t="shared" si="14"/>
        <v>0</v>
      </c>
    </row>
    <row r="303" spans="5:7" x14ac:dyDescent="0.25">
      <c r="E303" s="52">
        <f t="shared" si="12"/>
        <v>1.0342129797328994</v>
      </c>
      <c r="F303" s="57">
        <f t="shared" si="13"/>
        <v>0</v>
      </c>
      <c r="G303" s="58">
        <f t="shared" si="14"/>
        <v>0</v>
      </c>
    </row>
    <row r="304" spans="5:7" x14ac:dyDescent="0.25">
      <c r="E304" s="52">
        <f t="shared" si="12"/>
        <v>1.0342129797328994</v>
      </c>
      <c r="F304" s="57">
        <f t="shared" si="13"/>
        <v>0</v>
      </c>
      <c r="G304" s="58">
        <f t="shared" si="14"/>
        <v>0</v>
      </c>
    </row>
    <row r="305" spans="5:7" x14ac:dyDescent="0.25">
      <c r="E305" s="52">
        <f t="shared" si="12"/>
        <v>1.0342129797328994</v>
      </c>
      <c r="F305" s="57">
        <f t="shared" si="13"/>
        <v>0</v>
      </c>
      <c r="G305" s="58">
        <f t="shared" si="14"/>
        <v>0</v>
      </c>
    </row>
    <row r="306" spans="5:7" x14ac:dyDescent="0.25">
      <c r="E306" s="52">
        <f t="shared" si="12"/>
        <v>1.0342129797328994</v>
      </c>
      <c r="F306" s="57">
        <f t="shared" si="13"/>
        <v>0</v>
      </c>
      <c r="G306" s="58">
        <f t="shared" si="14"/>
        <v>0</v>
      </c>
    </row>
    <row r="307" spans="5:7" x14ac:dyDescent="0.25">
      <c r="E307" s="52">
        <f t="shared" si="12"/>
        <v>1.0342129797328994</v>
      </c>
      <c r="F307" s="57">
        <f t="shared" si="13"/>
        <v>0</v>
      </c>
      <c r="G307" s="58">
        <f t="shared" si="14"/>
        <v>0</v>
      </c>
    </row>
    <row r="308" spans="5:7" x14ac:dyDescent="0.25">
      <c r="E308" s="52">
        <f t="shared" si="12"/>
        <v>1.0342129797328994</v>
      </c>
      <c r="F308" s="57">
        <f t="shared" si="13"/>
        <v>0</v>
      </c>
      <c r="G308" s="58">
        <f t="shared" si="14"/>
        <v>0</v>
      </c>
    </row>
    <row r="309" spans="5:7" x14ac:dyDescent="0.25">
      <c r="E309" s="52">
        <f t="shared" si="12"/>
        <v>1.0342129797328994</v>
      </c>
      <c r="F309" s="57">
        <f t="shared" si="13"/>
        <v>0</v>
      </c>
      <c r="G309" s="58">
        <f t="shared" si="14"/>
        <v>0</v>
      </c>
    </row>
    <row r="310" spans="5:7" x14ac:dyDescent="0.25">
      <c r="E310" s="52">
        <f t="shared" si="12"/>
        <v>1.0342129797328994</v>
      </c>
      <c r="F310" s="57">
        <f t="shared" si="13"/>
        <v>0</v>
      </c>
      <c r="G310" s="58">
        <f t="shared" si="14"/>
        <v>0</v>
      </c>
    </row>
    <row r="311" spans="5:7" x14ac:dyDescent="0.25">
      <c r="E311" s="52">
        <f t="shared" si="12"/>
        <v>1.0342129797328994</v>
      </c>
      <c r="F311" s="57">
        <f t="shared" si="13"/>
        <v>0</v>
      </c>
      <c r="G311" s="58">
        <f t="shared" si="14"/>
        <v>0</v>
      </c>
    </row>
    <row r="312" spans="5:7" x14ac:dyDescent="0.25">
      <c r="E312" s="52">
        <f t="shared" si="12"/>
        <v>1.0342129797328994</v>
      </c>
      <c r="F312" s="57">
        <f t="shared" si="13"/>
        <v>0</v>
      </c>
      <c r="G312" s="58">
        <f t="shared" si="14"/>
        <v>0</v>
      </c>
    </row>
    <row r="313" spans="5:7" x14ac:dyDescent="0.25">
      <c r="E313" s="52">
        <f t="shared" si="12"/>
        <v>1.0342129797328994</v>
      </c>
      <c r="F313" s="57">
        <f t="shared" si="13"/>
        <v>0</v>
      </c>
      <c r="G313" s="58">
        <f t="shared" si="14"/>
        <v>0</v>
      </c>
    </row>
    <row r="314" spans="5:7" x14ac:dyDescent="0.25">
      <c r="E314" s="52">
        <f t="shared" si="12"/>
        <v>1.0342129797328994</v>
      </c>
      <c r="F314" s="57">
        <f t="shared" si="13"/>
        <v>0</v>
      </c>
      <c r="G314" s="58">
        <f t="shared" si="14"/>
        <v>0</v>
      </c>
    </row>
    <row r="315" spans="5:7" x14ac:dyDescent="0.25">
      <c r="E315" s="52">
        <f t="shared" si="12"/>
        <v>1.0342129797328994</v>
      </c>
      <c r="F315" s="57">
        <f t="shared" si="13"/>
        <v>0</v>
      </c>
      <c r="G315" s="58">
        <f t="shared" si="14"/>
        <v>0</v>
      </c>
    </row>
    <row r="316" spans="5:7" x14ac:dyDescent="0.25">
      <c r="E316" s="52">
        <f t="shared" si="12"/>
        <v>1.0342129797328994</v>
      </c>
      <c r="F316" s="57">
        <f t="shared" si="13"/>
        <v>0</v>
      </c>
      <c r="G316" s="58">
        <f t="shared" si="14"/>
        <v>0</v>
      </c>
    </row>
    <row r="317" spans="5:7" x14ac:dyDescent="0.25">
      <c r="E317" s="52">
        <f t="shared" si="12"/>
        <v>1.0342129797328994</v>
      </c>
      <c r="F317" s="57">
        <f t="shared" si="13"/>
        <v>0</v>
      </c>
      <c r="G317" s="58">
        <f t="shared" si="14"/>
        <v>0</v>
      </c>
    </row>
    <row r="318" spans="5:7" x14ac:dyDescent="0.25">
      <c r="E318" s="52">
        <f t="shared" si="12"/>
        <v>1.0342129797328994</v>
      </c>
      <c r="F318" s="57">
        <f t="shared" si="13"/>
        <v>0</v>
      </c>
      <c r="G318" s="58">
        <f t="shared" si="14"/>
        <v>0</v>
      </c>
    </row>
    <row r="319" spans="5:7" x14ac:dyDescent="0.25">
      <c r="E319" s="52">
        <f t="shared" si="12"/>
        <v>1.0342129797328994</v>
      </c>
      <c r="F319" s="57">
        <f t="shared" si="13"/>
        <v>0</v>
      </c>
      <c r="G319" s="58">
        <f t="shared" si="14"/>
        <v>0</v>
      </c>
    </row>
    <row r="320" spans="5:7" x14ac:dyDescent="0.25">
      <c r="E320" s="52">
        <f t="shared" si="12"/>
        <v>1.0342129797328994</v>
      </c>
      <c r="F320" s="57">
        <f t="shared" si="13"/>
        <v>0</v>
      </c>
      <c r="G320" s="58">
        <f t="shared" si="14"/>
        <v>0</v>
      </c>
    </row>
    <row r="321" spans="5:7" x14ac:dyDescent="0.25">
      <c r="E321" s="52">
        <f t="shared" si="12"/>
        <v>1.0342129797328994</v>
      </c>
      <c r="F321" s="57">
        <f t="shared" si="13"/>
        <v>0</v>
      </c>
      <c r="G321" s="58">
        <f t="shared" si="14"/>
        <v>0</v>
      </c>
    </row>
    <row r="322" spans="5:7" x14ac:dyDescent="0.25">
      <c r="E322" s="52">
        <f t="shared" si="12"/>
        <v>1.0342129797328994</v>
      </c>
      <c r="F322" s="57">
        <f t="shared" si="13"/>
        <v>0</v>
      </c>
      <c r="G322" s="58">
        <f t="shared" si="14"/>
        <v>0</v>
      </c>
    </row>
    <row r="323" spans="5:7" x14ac:dyDescent="0.25">
      <c r="E323" s="52">
        <f t="shared" si="12"/>
        <v>1.0342129797328994</v>
      </c>
      <c r="F323" s="57">
        <f t="shared" si="13"/>
        <v>0</v>
      </c>
      <c r="G323" s="58">
        <f t="shared" si="14"/>
        <v>0</v>
      </c>
    </row>
    <row r="324" spans="5:7" x14ac:dyDescent="0.25">
      <c r="E324" s="52">
        <f t="shared" si="12"/>
        <v>1.0342129797328994</v>
      </c>
      <c r="F324" s="57">
        <f t="shared" si="13"/>
        <v>0</v>
      </c>
      <c r="G324" s="58">
        <f t="shared" si="14"/>
        <v>0</v>
      </c>
    </row>
    <row r="325" spans="5:7" x14ac:dyDescent="0.25">
      <c r="E325" s="52">
        <f t="shared" si="12"/>
        <v>1.0342129797328994</v>
      </c>
      <c r="F325" s="57">
        <f t="shared" si="13"/>
        <v>0</v>
      </c>
      <c r="G325" s="58">
        <f t="shared" si="14"/>
        <v>0</v>
      </c>
    </row>
    <row r="326" spans="5:7" x14ac:dyDescent="0.25">
      <c r="E326" s="52">
        <f t="shared" si="12"/>
        <v>1.0342129797328994</v>
      </c>
      <c r="F326" s="57">
        <f t="shared" si="13"/>
        <v>0</v>
      </c>
      <c r="G326" s="58">
        <f t="shared" si="14"/>
        <v>0</v>
      </c>
    </row>
    <row r="327" spans="5:7" x14ac:dyDescent="0.25">
      <c r="E327" s="52">
        <f t="shared" si="12"/>
        <v>1.0342129797328994</v>
      </c>
      <c r="F327" s="57">
        <f t="shared" si="13"/>
        <v>0</v>
      </c>
      <c r="G327" s="58">
        <f t="shared" si="14"/>
        <v>0</v>
      </c>
    </row>
    <row r="328" spans="5:7" x14ac:dyDescent="0.25">
      <c r="E328" s="52">
        <f t="shared" si="12"/>
        <v>1.0342129797328994</v>
      </c>
      <c r="F328" s="57">
        <f t="shared" si="13"/>
        <v>0</v>
      </c>
      <c r="G328" s="58">
        <f t="shared" si="14"/>
        <v>0</v>
      </c>
    </row>
    <row r="329" spans="5:7" x14ac:dyDescent="0.25">
      <c r="E329" s="52">
        <f t="shared" si="12"/>
        <v>1.0342129797328994</v>
      </c>
      <c r="F329" s="57">
        <f t="shared" si="13"/>
        <v>0</v>
      </c>
      <c r="G329" s="58">
        <f t="shared" si="14"/>
        <v>0</v>
      </c>
    </row>
    <row r="330" spans="5:7" x14ac:dyDescent="0.25">
      <c r="E330" s="52">
        <f t="shared" si="12"/>
        <v>1.0342129797328994</v>
      </c>
      <c r="F330" s="57">
        <f t="shared" si="13"/>
        <v>0</v>
      </c>
      <c r="G330" s="58">
        <f t="shared" si="14"/>
        <v>0</v>
      </c>
    </row>
    <row r="331" spans="5:7" x14ac:dyDescent="0.25">
      <c r="E331" s="52">
        <f t="shared" si="12"/>
        <v>1.0342129797328994</v>
      </c>
      <c r="F331" s="57">
        <f t="shared" si="13"/>
        <v>0</v>
      </c>
      <c r="G331" s="58">
        <f t="shared" si="14"/>
        <v>0</v>
      </c>
    </row>
    <row r="332" spans="5:7" x14ac:dyDescent="0.25">
      <c r="E332" s="52">
        <f t="shared" ref="E332:E396" si="15">$I$5</f>
        <v>1.0342129797328994</v>
      </c>
      <c r="F332" s="57">
        <f t="shared" ref="F332:F395" si="16">D332*E332</f>
        <v>0</v>
      </c>
      <c r="G332" s="58">
        <f t="shared" ref="G332:G395" si="17">F332-D332</f>
        <v>0</v>
      </c>
    </row>
    <row r="333" spans="5:7" x14ac:dyDescent="0.25">
      <c r="E333" s="52">
        <f t="shared" si="15"/>
        <v>1.0342129797328994</v>
      </c>
      <c r="F333" s="57">
        <f t="shared" si="16"/>
        <v>0</v>
      </c>
      <c r="G333" s="58">
        <f t="shared" si="17"/>
        <v>0</v>
      </c>
    </row>
    <row r="334" spans="5:7" x14ac:dyDescent="0.25">
      <c r="E334" s="52">
        <f t="shared" si="15"/>
        <v>1.0342129797328994</v>
      </c>
      <c r="F334" s="57">
        <f t="shared" si="16"/>
        <v>0</v>
      </c>
      <c r="G334" s="58">
        <f t="shared" si="17"/>
        <v>0</v>
      </c>
    </row>
    <row r="335" spans="5:7" x14ac:dyDescent="0.25">
      <c r="E335" s="52">
        <f t="shared" si="15"/>
        <v>1.0342129797328994</v>
      </c>
      <c r="F335" s="57">
        <f t="shared" si="16"/>
        <v>0</v>
      </c>
      <c r="G335" s="58">
        <f t="shared" si="17"/>
        <v>0</v>
      </c>
    </row>
    <row r="336" spans="5:7" x14ac:dyDescent="0.25">
      <c r="E336" s="52">
        <f t="shared" si="15"/>
        <v>1.0342129797328994</v>
      </c>
      <c r="F336" s="57">
        <f t="shared" si="16"/>
        <v>0</v>
      </c>
      <c r="G336" s="58">
        <f t="shared" si="17"/>
        <v>0</v>
      </c>
    </row>
    <row r="337" spans="5:7" x14ac:dyDescent="0.25">
      <c r="E337" s="52">
        <f t="shared" si="15"/>
        <v>1.0342129797328994</v>
      </c>
      <c r="F337" s="57">
        <f t="shared" si="16"/>
        <v>0</v>
      </c>
      <c r="G337" s="58">
        <f t="shared" si="17"/>
        <v>0</v>
      </c>
    </row>
    <row r="338" spans="5:7" x14ac:dyDescent="0.25">
      <c r="E338" s="52">
        <f t="shared" si="15"/>
        <v>1.0342129797328994</v>
      </c>
      <c r="F338" s="57">
        <f t="shared" si="16"/>
        <v>0</v>
      </c>
      <c r="G338" s="58">
        <f t="shared" si="17"/>
        <v>0</v>
      </c>
    </row>
    <row r="339" spans="5:7" x14ac:dyDescent="0.25">
      <c r="E339" s="52">
        <f t="shared" si="15"/>
        <v>1.0342129797328994</v>
      </c>
      <c r="F339" s="57">
        <f t="shared" si="16"/>
        <v>0</v>
      </c>
      <c r="G339" s="58">
        <f t="shared" si="17"/>
        <v>0</v>
      </c>
    </row>
    <row r="340" spans="5:7" x14ac:dyDescent="0.25">
      <c r="E340" s="52">
        <f t="shared" si="15"/>
        <v>1.0342129797328994</v>
      </c>
      <c r="F340" s="57">
        <f t="shared" si="16"/>
        <v>0</v>
      </c>
      <c r="G340" s="58">
        <f t="shared" si="17"/>
        <v>0</v>
      </c>
    </row>
    <row r="341" spans="5:7" x14ac:dyDescent="0.25">
      <c r="E341" s="52">
        <f t="shared" si="15"/>
        <v>1.0342129797328994</v>
      </c>
      <c r="F341" s="57">
        <f t="shared" si="16"/>
        <v>0</v>
      </c>
      <c r="G341" s="58">
        <f t="shared" si="17"/>
        <v>0</v>
      </c>
    </row>
    <row r="342" spans="5:7" x14ac:dyDescent="0.25">
      <c r="E342" s="52">
        <f t="shared" si="15"/>
        <v>1.0342129797328994</v>
      </c>
      <c r="F342" s="57">
        <f t="shared" si="16"/>
        <v>0</v>
      </c>
      <c r="G342" s="58">
        <f t="shared" si="17"/>
        <v>0</v>
      </c>
    </row>
    <row r="343" spans="5:7" x14ac:dyDescent="0.25">
      <c r="E343" s="52">
        <f t="shared" si="15"/>
        <v>1.0342129797328994</v>
      </c>
      <c r="F343" s="57">
        <f t="shared" si="16"/>
        <v>0</v>
      </c>
      <c r="G343" s="58">
        <f t="shared" si="17"/>
        <v>0</v>
      </c>
    </row>
    <row r="344" spans="5:7" x14ac:dyDescent="0.25">
      <c r="E344" s="52">
        <f t="shared" si="15"/>
        <v>1.0342129797328994</v>
      </c>
      <c r="F344" s="57">
        <f t="shared" si="16"/>
        <v>0</v>
      </c>
      <c r="G344" s="58">
        <f t="shared" si="17"/>
        <v>0</v>
      </c>
    </row>
    <row r="345" spans="5:7" x14ac:dyDescent="0.25">
      <c r="E345" s="52">
        <f t="shared" si="15"/>
        <v>1.0342129797328994</v>
      </c>
      <c r="F345" s="57">
        <f t="shared" si="16"/>
        <v>0</v>
      </c>
      <c r="G345" s="58">
        <f t="shared" si="17"/>
        <v>0</v>
      </c>
    </row>
    <row r="346" spans="5:7" x14ac:dyDescent="0.25">
      <c r="E346" s="52">
        <f t="shared" si="15"/>
        <v>1.0342129797328994</v>
      </c>
      <c r="F346" s="57">
        <f t="shared" si="16"/>
        <v>0</v>
      </c>
      <c r="G346" s="58">
        <f t="shared" si="17"/>
        <v>0</v>
      </c>
    </row>
    <row r="347" spans="5:7" x14ac:dyDescent="0.25">
      <c r="E347" s="52">
        <f t="shared" si="15"/>
        <v>1.0342129797328994</v>
      </c>
      <c r="F347" s="57">
        <f t="shared" si="16"/>
        <v>0</v>
      </c>
      <c r="G347" s="58">
        <f t="shared" si="17"/>
        <v>0</v>
      </c>
    </row>
    <row r="348" spans="5:7" x14ac:dyDescent="0.25">
      <c r="E348" s="52">
        <f t="shared" si="15"/>
        <v>1.0342129797328994</v>
      </c>
      <c r="F348" s="57">
        <f t="shared" si="16"/>
        <v>0</v>
      </c>
      <c r="G348" s="58">
        <f t="shared" si="17"/>
        <v>0</v>
      </c>
    </row>
    <row r="349" spans="5:7" x14ac:dyDescent="0.25">
      <c r="E349" s="52">
        <f t="shared" si="15"/>
        <v>1.0342129797328994</v>
      </c>
      <c r="F349" s="57">
        <f t="shared" si="16"/>
        <v>0</v>
      </c>
      <c r="G349" s="58">
        <f t="shared" si="17"/>
        <v>0</v>
      </c>
    </row>
    <row r="350" spans="5:7" x14ac:dyDescent="0.25">
      <c r="E350" s="52">
        <f t="shared" si="15"/>
        <v>1.0342129797328994</v>
      </c>
      <c r="F350" s="57">
        <f t="shared" si="16"/>
        <v>0</v>
      </c>
      <c r="G350" s="58">
        <f t="shared" si="17"/>
        <v>0</v>
      </c>
    </row>
    <row r="351" spans="5:7" x14ac:dyDescent="0.25">
      <c r="E351" s="52">
        <f t="shared" si="15"/>
        <v>1.0342129797328994</v>
      </c>
      <c r="F351" s="57">
        <f t="shared" si="16"/>
        <v>0</v>
      </c>
      <c r="G351" s="58">
        <f t="shared" si="17"/>
        <v>0</v>
      </c>
    </row>
    <row r="352" spans="5:7" x14ac:dyDescent="0.25">
      <c r="E352" s="52">
        <f t="shared" si="15"/>
        <v>1.0342129797328994</v>
      </c>
      <c r="F352" s="57">
        <f t="shared" si="16"/>
        <v>0</v>
      </c>
      <c r="G352" s="58">
        <f t="shared" si="17"/>
        <v>0</v>
      </c>
    </row>
    <row r="353" spans="5:7" x14ac:dyDescent="0.25">
      <c r="E353" s="52">
        <f t="shared" si="15"/>
        <v>1.0342129797328994</v>
      </c>
      <c r="F353" s="57">
        <f t="shared" si="16"/>
        <v>0</v>
      </c>
      <c r="G353" s="58">
        <f t="shared" si="17"/>
        <v>0</v>
      </c>
    </row>
    <row r="354" spans="5:7" x14ac:dyDescent="0.25">
      <c r="E354" s="52">
        <f t="shared" si="15"/>
        <v>1.0342129797328994</v>
      </c>
      <c r="F354" s="57">
        <f t="shared" si="16"/>
        <v>0</v>
      </c>
      <c r="G354" s="58">
        <f t="shared" si="17"/>
        <v>0</v>
      </c>
    </row>
    <row r="355" spans="5:7" x14ac:dyDescent="0.25">
      <c r="E355" s="52">
        <f t="shared" si="15"/>
        <v>1.0342129797328994</v>
      </c>
      <c r="F355" s="57">
        <f t="shared" si="16"/>
        <v>0</v>
      </c>
      <c r="G355" s="58">
        <f t="shared" si="17"/>
        <v>0</v>
      </c>
    </row>
    <row r="356" spans="5:7" x14ac:dyDescent="0.25">
      <c r="E356" s="52">
        <f t="shared" si="15"/>
        <v>1.0342129797328994</v>
      </c>
      <c r="F356" s="57">
        <f t="shared" si="16"/>
        <v>0</v>
      </c>
      <c r="G356" s="58">
        <f t="shared" si="17"/>
        <v>0</v>
      </c>
    </row>
    <row r="357" spans="5:7" x14ac:dyDescent="0.25">
      <c r="E357" s="52">
        <f t="shared" si="15"/>
        <v>1.0342129797328994</v>
      </c>
      <c r="F357" s="57">
        <f t="shared" si="16"/>
        <v>0</v>
      </c>
      <c r="G357" s="58">
        <f t="shared" si="17"/>
        <v>0</v>
      </c>
    </row>
    <row r="358" spans="5:7" x14ac:dyDescent="0.25">
      <c r="E358" s="52">
        <f t="shared" si="15"/>
        <v>1.0342129797328994</v>
      </c>
      <c r="F358" s="57">
        <f t="shared" si="16"/>
        <v>0</v>
      </c>
      <c r="G358" s="58">
        <f t="shared" si="17"/>
        <v>0</v>
      </c>
    </row>
    <row r="359" spans="5:7" x14ac:dyDescent="0.25">
      <c r="E359" s="52">
        <f t="shared" si="15"/>
        <v>1.0342129797328994</v>
      </c>
      <c r="F359" s="57">
        <f t="shared" si="16"/>
        <v>0</v>
      </c>
      <c r="G359" s="58">
        <f t="shared" si="17"/>
        <v>0</v>
      </c>
    </row>
    <row r="360" spans="5:7" x14ac:dyDescent="0.25">
      <c r="E360" s="52">
        <f t="shared" si="15"/>
        <v>1.0342129797328994</v>
      </c>
      <c r="F360" s="57">
        <f t="shared" si="16"/>
        <v>0</v>
      </c>
      <c r="G360" s="58">
        <f t="shared" si="17"/>
        <v>0</v>
      </c>
    </row>
    <row r="361" spans="5:7" x14ac:dyDescent="0.25">
      <c r="E361" s="52">
        <f t="shared" si="15"/>
        <v>1.0342129797328994</v>
      </c>
      <c r="F361" s="57">
        <f t="shared" si="16"/>
        <v>0</v>
      </c>
      <c r="G361" s="58">
        <f t="shared" si="17"/>
        <v>0</v>
      </c>
    </row>
    <row r="362" spans="5:7" x14ac:dyDescent="0.25">
      <c r="E362" s="52">
        <f t="shared" si="15"/>
        <v>1.0342129797328994</v>
      </c>
      <c r="F362" s="57">
        <f t="shared" si="16"/>
        <v>0</v>
      </c>
      <c r="G362" s="58">
        <f t="shared" si="17"/>
        <v>0</v>
      </c>
    </row>
    <row r="363" spans="5:7" x14ac:dyDescent="0.25">
      <c r="E363" s="52">
        <f t="shared" si="15"/>
        <v>1.0342129797328994</v>
      </c>
      <c r="F363" s="57">
        <f t="shared" si="16"/>
        <v>0</v>
      </c>
      <c r="G363" s="58">
        <f t="shared" si="17"/>
        <v>0</v>
      </c>
    </row>
    <row r="364" spans="5:7" x14ac:dyDescent="0.25">
      <c r="E364" s="52">
        <f t="shared" si="15"/>
        <v>1.0342129797328994</v>
      </c>
      <c r="F364" s="57">
        <f t="shared" si="16"/>
        <v>0</v>
      </c>
      <c r="G364" s="58">
        <f t="shared" si="17"/>
        <v>0</v>
      </c>
    </row>
    <row r="365" spans="5:7" x14ac:dyDescent="0.25">
      <c r="E365" s="52">
        <f t="shared" si="15"/>
        <v>1.0342129797328994</v>
      </c>
      <c r="F365" s="57">
        <f t="shared" si="16"/>
        <v>0</v>
      </c>
      <c r="G365" s="58">
        <f t="shared" si="17"/>
        <v>0</v>
      </c>
    </row>
    <row r="366" spans="5:7" x14ac:dyDescent="0.25">
      <c r="E366" s="52">
        <f t="shared" si="15"/>
        <v>1.0342129797328994</v>
      </c>
      <c r="F366" s="57">
        <f t="shared" si="16"/>
        <v>0</v>
      </c>
      <c r="G366" s="58">
        <f t="shared" si="17"/>
        <v>0</v>
      </c>
    </row>
    <row r="367" spans="5:7" x14ac:dyDescent="0.25">
      <c r="E367" s="52">
        <f t="shared" si="15"/>
        <v>1.0342129797328994</v>
      </c>
      <c r="F367" s="57">
        <f t="shared" si="16"/>
        <v>0</v>
      </c>
      <c r="G367" s="58">
        <f t="shared" si="17"/>
        <v>0</v>
      </c>
    </row>
    <row r="368" spans="5:7" x14ac:dyDescent="0.25">
      <c r="E368" s="52">
        <f t="shared" si="15"/>
        <v>1.0342129797328994</v>
      </c>
      <c r="F368" s="57">
        <f t="shared" si="16"/>
        <v>0</v>
      </c>
      <c r="G368" s="58">
        <f t="shared" si="17"/>
        <v>0</v>
      </c>
    </row>
    <row r="369" spans="5:7" x14ac:dyDescent="0.25">
      <c r="E369" s="52">
        <f t="shared" si="15"/>
        <v>1.0342129797328994</v>
      </c>
      <c r="F369" s="57">
        <f t="shared" si="16"/>
        <v>0</v>
      </c>
      <c r="G369" s="58">
        <f t="shared" si="17"/>
        <v>0</v>
      </c>
    </row>
    <row r="370" spans="5:7" x14ac:dyDescent="0.25">
      <c r="E370" s="52">
        <f t="shared" si="15"/>
        <v>1.0342129797328994</v>
      </c>
      <c r="F370" s="57">
        <f t="shared" si="16"/>
        <v>0</v>
      </c>
      <c r="G370" s="58">
        <f t="shared" si="17"/>
        <v>0</v>
      </c>
    </row>
    <row r="371" spans="5:7" x14ac:dyDescent="0.25">
      <c r="E371" s="52">
        <f t="shared" si="15"/>
        <v>1.0342129797328994</v>
      </c>
      <c r="F371" s="57">
        <f t="shared" si="16"/>
        <v>0</v>
      </c>
      <c r="G371" s="58">
        <f t="shared" si="17"/>
        <v>0</v>
      </c>
    </row>
    <row r="372" spans="5:7" x14ac:dyDescent="0.25">
      <c r="E372" s="52">
        <f t="shared" si="15"/>
        <v>1.0342129797328994</v>
      </c>
      <c r="F372" s="57">
        <f t="shared" si="16"/>
        <v>0</v>
      </c>
      <c r="G372" s="58">
        <f t="shared" si="17"/>
        <v>0</v>
      </c>
    </row>
    <row r="373" spans="5:7" x14ac:dyDescent="0.25">
      <c r="E373" s="52">
        <f t="shared" si="15"/>
        <v>1.0342129797328994</v>
      </c>
      <c r="F373" s="57">
        <f t="shared" si="16"/>
        <v>0</v>
      </c>
      <c r="G373" s="58">
        <f t="shared" si="17"/>
        <v>0</v>
      </c>
    </row>
    <row r="374" spans="5:7" x14ac:dyDescent="0.25">
      <c r="E374" s="52">
        <f t="shared" si="15"/>
        <v>1.0342129797328994</v>
      </c>
      <c r="F374" s="57">
        <f t="shared" si="16"/>
        <v>0</v>
      </c>
      <c r="G374" s="58">
        <f t="shared" si="17"/>
        <v>0</v>
      </c>
    </row>
    <row r="375" spans="5:7" x14ac:dyDescent="0.25">
      <c r="E375" s="52">
        <f t="shared" si="15"/>
        <v>1.0342129797328994</v>
      </c>
      <c r="F375" s="57">
        <f t="shared" si="16"/>
        <v>0</v>
      </c>
      <c r="G375" s="58">
        <f t="shared" si="17"/>
        <v>0</v>
      </c>
    </row>
    <row r="376" spans="5:7" x14ac:dyDescent="0.25">
      <c r="E376" s="52">
        <f t="shared" si="15"/>
        <v>1.0342129797328994</v>
      </c>
      <c r="F376" s="57">
        <f t="shared" si="16"/>
        <v>0</v>
      </c>
      <c r="G376" s="58">
        <f t="shared" si="17"/>
        <v>0</v>
      </c>
    </row>
    <row r="377" spans="5:7" x14ac:dyDescent="0.25">
      <c r="E377" s="52">
        <f t="shared" si="15"/>
        <v>1.0342129797328994</v>
      </c>
      <c r="F377" s="57">
        <f t="shared" si="16"/>
        <v>0</v>
      </c>
      <c r="G377" s="58">
        <f t="shared" si="17"/>
        <v>0</v>
      </c>
    </row>
    <row r="378" spans="5:7" x14ac:dyDescent="0.25">
      <c r="E378" s="52">
        <f t="shared" si="15"/>
        <v>1.0342129797328994</v>
      </c>
      <c r="F378" s="57">
        <f t="shared" si="16"/>
        <v>0</v>
      </c>
      <c r="G378" s="58">
        <f t="shared" si="17"/>
        <v>0</v>
      </c>
    </row>
    <row r="379" spans="5:7" x14ac:dyDescent="0.25">
      <c r="E379" s="52">
        <f t="shared" si="15"/>
        <v>1.0342129797328994</v>
      </c>
      <c r="F379" s="57">
        <f t="shared" si="16"/>
        <v>0</v>
      </c>
      <c r="G379" s="58">
        <f t="shared" si="17"/>
        <v>0</v>
      </c>
    </row>
    <row r="380" spans="5:7" x14ac:dyDescent="0.25">
      <c r="E380" s="52">
        <f t="shared" si="15"/>
        <v>1.0342129797328994</v>
      </c>
      <c r="F380" s="57">
        <f t="shared" si="16"/>
        <v>0</v>
      </c>
      <c r="G380" s="58">
        <f t="shared" si="17"/>
        <v>0</v>
      </c>
    </row>
    <row r="381" spans="5:7" x14ac:dyDescent="0.25">
      <c r="E381" s="52">
        <f t="shared" si="15"/>
        <v>1.0342129797328994</v>
      </c>
      <c r="F381" s="57">
        <f t="shared" si="16"/>
        <v>0</v>
      </c>
      <c r="G381" s="58">
        <f t="shared" si="17"/>
        <v>0</v>
      </c>
    </row>
    <row r="382" spans="5:7" x14ac:dyDescent="0.25">
      <c r="E382" s="52">
        <f t="shared" si="15"/>
        <v>1.0342129797328994</v>
      </c>
      <c r="F382" s="57">
        <f t="shared" si="16"/>
        <v>0</v>
      </c>
      <c r="G382" s="58">
        <f t="shared" si="17"/>
        <v>0</v>
      </c>
    </row>
    <row r="383" spans="5:7" x14ac:dyDescent="0.25">
      <c r="E383" s="52">
        <f t="shared" si="15"/>
        <v>1.0342129797328994</v>
      </c>
      <c r="F383" s="57">
        <f t="shared" si="16"/>
        <v>0</v>
      </c>
      <c r="G383" s="58">
        <f t="shared" si="17"/>
        <v>0</v>
      </c>
    </row>
    <row r="384" spans="5:7" x14ac:dyDescent="0.25">
      <c r="E384" s="52">
        <f t="shared" si="15"/>
        <v>1.0342129797328994</v>
      </c>
      <c r="F384" s="57">
        <f t="shared" si="16"/>
        <v>0</v>
      </c>
      <c r="G384" s="58">
        <f t="shared" si="17"/>
        <v>0</v>
      </c>
    </row>
    <row r="385" spans="5:7" x14ac:dyDescent="0.25">
      <c r="E385" s="52">
        <f t="shared" si="15"/>
        <v>1.0342129797328994</v>
      </c>
      <c r="F385" s="57">
        <f t="shared" si="16"/>
        <v>0</v>
      </c>
      <c r="G385" s="58">
        <f t="shared" si="17"/>
        <v>0</v>
      </c>
    </row>
    <row r="386" spans="5:7" x14ac:dyDescent="0.25">
      <c r="E386" s="52">
        <f t="shared" si="15"/>
        <v>1.0342129797328994</v>
      </c>
      <c r="F386" s="57">
        <f t="shared" si="16"/>
        <v>0</v>
      </c>
      <c r="G386" s="58">
        <f t="shared" si="17"/>
        <v>0</v>
      </c>
    </row>
    <row r="387" spans="5:7" x14ac:dyDescent="0.25">
      <c r="E387" s="52">
        <f t="shared" si="15"/>
        <v>1.0342129797328994</v>
      </c>
      <c r="F387" s="57">
        <f t="shared" si="16"/>
        <v>0</v>
      </c>
      <c r="G387" s="58">
        <f t="shared" si="17"/>
        <v>0</v>
      </c>
    </row>
    <row r="388" spans="5:7" x14ac:dyDescent="0.25">
      <c r="E388" s="52">
        <f t="shared" si="15"/>
        <v>1.0342129797328994</v>
      </c>
      <c r="F388" s="57">
        <f t="shared" si="16"/>
        <v>0</v>
      </c>
      <c r="G388" s="58">
        <f t="shared" si="17"/>
        <v>0</v>
      </c>
    </row>
    <row r="389" spans="5:7" x14ac:dyDescent="0.25">
      <c r="E389" s="52">
        <f t="shared" si="15"/>
        <v>1.0342129797328994</v>
      </c>
      <c r="F389" s="57">
        <f t="shared" si="16"/>
        <v>0</v>
      </c>
      <c r="G389" s="58">
        <f t="shared" si="17"/>
        <v>0</v>
      </c>
    </row>
    <row r="390" spans="5:7" x14ac:dyDescent="0.25">
      <c r="E390" s="52">
        <f t="shared" si="15"/>
        <v>1.0342129797328994</v>
      </c>
      <c r="F390" s="57">
        <f t="shared" si="16"/>
        <v>0</v>
      </c>
      <c r="G390" s="58">
        <f t="shared" si="17"/>
        <v>0</v>
      </c>
    </row>
    <row r="391" spans="5:7" x14ac:dyDescent="0.25">
      <c r="E391" s="52">
        <f t="shared" si="15"/>
        <v>1.0342129797328994</v>
      </c>
      <c r="F391" s="57">
        <f t="shared" si="16"/>
        <v>0</v>
      </c>
      <c r="G391" s="58">
        <f t="shared" si="17"/>
        <v>0</v>
      </c>
    </row>
    <row r="392" spans="5:7" x14ac:dyDescent="0.25">
      <c r="E392" s="52">
        <f t="shared" si="15"/>
        <v>1.0342129797328994</v>
      </c>
      <c r="F392" s="57">
        <f t="shared" si="16"/>
        <v>0</v>
      </c>
      <c r="G392" s="58">
        <f t="shared" si="17"/>
        <v>0</v>
      </c>
    </row>
    <row r="393" spans="5:7" x14ac:dyDescent="0.25">
      <c r="E393" s="52">
        <f t="shared" si="15"/>
        <v>1.0342129797328994</v>
      </c>
      <c r="F393" s="57">
        <f t="shared" si="16"/>
        <v>0</v>
      </c>
      <c r="G393" s="58">
        <f t="shared" si="17"/>
        <v>0</v>
      </c>
    </row>
    <row r="394" spans="5:7" x14ac:dyDescent="0.25">
      <c r="E394" s="52">
        <f t="shared" si="15"/>
        <v>1.0342129797328994</v>
      </c>
      <c r="F394" s="57">
        <f t="shared" si="16"/>
        <v>0</v>
      </c>
      <c r="G394" s="58">
        <f t="shared" si="17"/>
        <v>0</v>
      </c>
    </row>
    <row r="395" spans="5:7" x14ac:dyDescent="0.25">
      <c r="E395" s="52">
        <f t="shared" si="15"/>
        <v>1.0342129797328994</v>
      </c>
      <c r="F395" s="57">
        <f t="shared" si="16"/>
        <v>0</v>
      </c>
      <c r="G395" s="58">
        <f t="shared" si="17"/>
        <v>0</v>
      </c>
    </row>
    <row r="396" spans="5:7" x14ac:dyDescent="0.25">
      <c r="E396" s="52">
        <f t="shared" si="15"/>
        <v>1.0342129797328994</v>
      </c>
      <c r="F396" s="57">
        <f t="shared" ref="F396:F459" si="18">D396*E396</f>
        <v>0</v>
      </c>
      <c r="G396" s="58">
        <f t="shared" ref="G396:G459" si="19">F396-D396</f>
        <v>0</v>
      </c>
    </row>
    <row r="397" spans="5:7" x14ac:dyDescent="0.25">
      <c r="E397" s="52">
        <f t="shared" ref="E397:E460" si="20">$I$5</f>
        <v>1.0342129797328994</v>
      </c>
      <c r="F397" s="57">
        <f t="shared" si="18"/>
        <v>0</v>
      </c>
      <c r="G397" s="58">
        <f t="shared" si="19"/>
        <v>0</v>
      </c>
    </row>
    <row r="398" spans="5:7" x14ac:dyDescent="0.25">
      <c r="E398" s="52">
        <f t="shared" si="20"/>
        <v>1.0342129797328994</v>
      </c>
      <c r="F398" s="57">
        <f t="shared" si="18"/>
        <v>0</v>
      </c>
      <c r="G398" s="58">
        <f t="shared" si="19"/>
        <v>0</v>
      </c>
    </row>
    <row r="399" spans="5:7" x14ac:dyDescent="0.25">
      <c r="E399" s="52">
        <f t="shared" si="20"/>
        <v>1.0342129797328994</v>
      </c>
      <c r="F399" s="57">
        <f t="shared" si="18"/>
        <v>0</v>
      </c>
      <c r="G399" s="58">
        <f t="shared" si="19"/>
        <v>0</v>
      </c>
    </row>
    <row r="400" spans="5:7" x14ac:dyDescent="0.25">
      <c r="E400" s="52">
        <f t="shared" si="20"/>
        <v>1.0342129797328994</v>
      </c>
      <c r="F400" s="57">
        <f t="shared" si="18"/>
        <v>0</v>
      </c>
      <c r="G400" s="58">
        <f t="shared" si="19"/>
        <v>0</v>
      </c>
    </row>
    <row r="401" spans="5:7" x14ac:dyDescent="0.25">
      <c r="E401" s="52">
        <f t="shared" si="20"/>
        <v>1.0342129797328994</v>
      </c>
      <c r="F401" s="57">
        <f t="shared" si="18"/>
        <v>0</v>
      </c>
      <c r="G401" s="58">
        <f t="shared" si="19"/>
        <v>0</v>
      </c>
    </row>
    <row r="402" spans="5:7" x14ac:dyDescent="0.25">
      <c r="E402" s="52">
        <f t="shared" si="20"/>
        <v>1.0342129797328994</v>
      </c>
      <c r="F402" s="57">
        <f t="shared" si="18"/>
        <v>0</v>
      </c>
      <c r="G402" s="58">
        <f t="shared" si="19"/>
        <v>0</v>
      </c>
    </row>
    <row r="403" spans="5:7" x14ac:dyDescent="0.25">
      <c r="E403" s="52">
        <f t="shared" si="20"/>
        <v>1.0342129797328994</v>
      </c>
      <c r="F403" s="57">
        <f t="shared" si="18"/>
        <v>0</v>
      </c>
      <c r="G403" s="58">
        <f t="shared" si="19"/>
        <v>0</v>
      </c>
    </row>
    <row r="404" spans="5:7" x14ac:dyDescent="0.25">
      <c r="E404" s="52">
        <f t="shared" si="20"/>
        <v>1.0342129797328994</v>
      </c>
      <c r="F404" s="57">
        <f t="shared" si="18"/>
        <v>0</v>
      </c>
      <c r="G404" s="58">
        <f t="shared" si="19"/>
        <v>0</v>
      </c>
    </row>
    <row r="405" spans="5:7" x14ac:dyDescent="0.25">
      <c r="E405" s="52">
        <f t="shared" si="20"/>
        <v>1.0342129797328994</v>
      </c>
      <c r="F405" s="57">
        <f t="shared" si="18"/>
        <v>0</v>
      </c>
      <c r="G405" s="58">
        <f t="shared" si="19"/>
        <v>0</v>
      </c>
    </row>
    <row r="406" spans="5:7" x14ac:dyDescent="0.25">
      <c r="E406" s="52">
        <f t="shared" si="20"/>
        <v>1.0342129797328994</v>
      </c>
      <c r="F406" s="57">
        <f t="shared" si="18"/>
        <v>0</v>
      </c>
      <c r="G406" s="58">
        <f t="shared" si="19"/>
        <v>0</v>
      </c>
    </row>
    <row r="407" spans="5:7" x14ac:dyDescent="0.25">
      <c r="E407" s="52">
        <f t="shared" si="20"/>
        <v>1.0342129797328994</v>
      </c>
      <c r="F407" s="57">
        <f t="shared" si="18"/>
        <v>0</v>
      </c>
      <c r="G407" s="58">
        <f t="shared" si="19"/>
        <v>0</v>
      </c>
    </row>
    <row r="408" spans="5:7" x14ac:dyDescent="0.25">
      <c r="E408" s="52">
        <f t="shared" si="20"/>
        <v>1.0342129797328994</v>
      </c>
      <c r="F408" s="57">
        <f t="shared" si="18"/>
        <v>0</v>
      </c>
      <c r="G408" s="58">
        <f t="shared" si="19"/>
        <v>0</v>
      </c>
    </row>
    <row r="409" spans="5:7" x14ac:dyDescent="0.25">
      <c r="E409" s="52">
        <f t="shared" si="20"/>
        <v>1.0342129797328994</v>
      </c>
      <c r="F409" s="57">
        <f t="shared" si="18"/>
        <v>0</v>
      </c>
      <c r="G409" s="58">
        <f t="shared" si="19"/>
        <v>0</v>
      </c>
    </row>
    <row r="410" spans="5:7" x14ac:dyDescent="0.25">
      <c r="E410" s="52">
        <f t="shared" si="20"/>
        <v>1.0342129797328994</v>
      </c>
      <c r="F410" s="57">
        <f t="shared" si="18"/>
        <v>0</v>
      </c>
      <c r="G410" s="58">
        <f t="shared" si="19"/>
        <v>0</v>
      </c>
    </row>
    <row r="411" spans="5:7" x14ac:dyDescent="0.25">
      <c r="E411" s="52">
        <f t="shared" si="20"/>
        <v>1.0342129797328994</v>
      </c>
      <c r="F411" s="57">
        <f t="shared" si="18"/>
        <v>0</v>
      </c>
      <c r="G411" s="58">
        <f t="shared" si="19"/>
        <v>0</v>
      </c>
    </row>
    <row r="412" spans="5:7" x14ac:dyDescent="0.25">
      <c r="E412" s="52">
        <f t="shared" si="20"/>
        <v>1.0342129797328994</v>
      </c>
      <c r="F412" s="57">
        <f t="shared" si="18"/>
        <v>0</v>
      </c>
      <c r="G412" s="58">
        <f t="shared" si="19"/>
        <v>0</v>
      </c>
    </row>
    <row r="413" spans="5:7" x14ac:dyDescent="0.25">
      <c r="E413" s="52">
        <f t="shared" si="20"/>
        <v>1.0342129797328994</v>
      </c>
      <c r="F413" s="57">
        <f t="shared" si="18"/>
        <v>0</v>
      </c>
      <c r="G413" s="58">
        <f t="shared" si="19"/>
        <v>0</v>
      </c>
    </row>
    <row r="414" spans="5:7" x14ac:dyDescent="0.25">
      <c r="E414" s="52">
        <f t="shared" si="20"/>
        <v>1.0342129797328994</v>
      </c>
      <c r="F414" s="57">
        <f t="shared" si="18"/>
        <v>0</v>
      </c>
      <c r="G414" s="58">
        <f t="shared" si="19"/>
        <v>0</v>
      </c>
    </row>
    <row r="415" spans="5:7" x14ac:dyDescent="0.25">
      <c r="E415" s="52">
        <f t="shared" si="20"/>
        <v>1.0342129797328994</v>
      </c>
      <c r="F415" s="57">
        <f t="shared" si="18"/>
        <v>0</v>
      </c>
      <c r="G415" s="58">
        <f t="shared" si="19"/>
        <v>0</v>
      </c>
    </row>
    <row r="416" spans="5:7" x14ac:dyDescent="0.25">
      <c r="E416" s="52">
        <f t="shared" si="20"/>
        <v>1.0342129797328994</v>
      </c>
      <c r="F416" s="57">
        <f t="shared" si="18"/>
        <v>0</v>
      </c>
      <c r="G416" s="58">
        <f t="shared" si="19"/>
        <v>0</v>
      </c>
    </row>
    <row r="417" spans="5:7" x14ac:dyDescent="0.25">
      <c r="E417" s="52">
        <f t="shared" si="20"/>
        <v>1.0342129797328994</v>
      </c>
      <c r="F417" s="57">
        <f t="shared" si="18"/>
        <v>0</v>
      </c>
      <c r="G417" s="58">
        <f t="shared" si="19"/>
        <v>0</v>
      </c>
    </row>
    <row r="418" spans="5:7" x14ac:dyDescent="0.25">
      <c r="E418" s="52">
        <f t="shared" si="20"/>
        <v>1.0342129797328994</v>
      </c>
      <c r="F418" s="57">
        <f t="shared" si="18"/>
        <v>0</v>
      </c>
      <c r="G418" s="58">
        <f t="shared" si="19"/>
        <v>0</v>
      </c>
    </row>
    <row r="419" spans="5:7" x14ac:dyDescent="0.25">
      <c r="E419" s="52">
        <f t="shared" si="20"/>
        <v>1.0342129797328994</v>
      </c>
      <c r="F419" s="57">
        <f t="shared" si="18"/>
        <v>0</v>
      </c>
      <c r="G419" s="58">
        <f t="shared" si="19"/>
        <v>0</v>
      </c>
    </row>
    <row r="420" spans="5:7" x14ac:dyDescent="0.25">
      <c r="E420" s="52">
        <f t="shared" si="20"/>
        <v>1.0342129797328994</v>
      </c>
      <c r="F420" s="57">
        <f t="shared" si="18"/>
        <v>0</v>
      </c>
      <c r="G420" s="58">
        <f t="shared" si="19"/>
        <v>0</v>
      </c>
    </row>
    <row r="421" spans="5:7" x14ac:dyDescent="0.25">
      <c r="E421" s="52">
        <f t="shared" si="20"/>
        <v>1.0342129797328994</v>
      </c>
      <c r="F421" s="57">
        <f t="shared" si="18"/>
        <v>0</v>
      </c>
      <c r="G421" s="58">
        <f t="shared" si="19"/>
        <v>0</v>
      </c>
    </row>
    <row r="422" spans="5:7" x14ac:dyDescent="0.25">
      <c r="E422" s="52">
        <f t="shared" si="20"/>
        <v>1.0342129797328994</v>
      </c>
      <c r="F422" s="57">
        <f t="shared" si="18"/>
        <v>0</v>
      </c>
      <c r="G422" s="58">
        <f t="shared" si="19"/>
        <v>0</v>
      </c>
    </row>
    <row r="423" spans="5:7" x14ac:dyDescent="0.25">
      <c r="E423" s="52">
        <f t="shared" si="20"/>
        <v>1.0342129797328994</v>
      </c>
      <c r="F423" s="57">
        <f t="shared" si="18"/>
        <v>0</v>
      </c>
      <c r="G423" s="58">
        <f t="shared" si="19"/>
        <v>0</v>
      </c>
    </row>
    <row r="424" spans="5:7" x14ac:dyDescent="0.25">
      <c r="E424" s="52">
        <f t="shared" si="20"/>
        <v>1.0342129797328994</v>
      </c>
      <c r="F424" s="57">
        <f t="shared" si="18"/>
        <v>0</v>
      </c>
      <c r="G424" s="58">
        <f t="shared" si="19"/>
        <v>0</v>
      </c>
    </row>
    <row r="425" spans="5:7" x14ac:dyDescent="0.25">
      <c r="E425" s="52">
        <f t="shared" si="20"/>
        <v>1.0342129797328994</v>
      </c>
      <c r="F425" s="57">
        <f t="shared" si="18"/>
        <v>0</v>
      </c>
      <c r="G425" s="58">
        <f t="shared" si="19"/>
        <v>0</v>
      </c>
    </row>
    <row r="426" spans="5:7" x14ac:dyDescent="0.25">
      <c r="E426" s="52">
        <f t="shared" si="20"/>
        <v>1.0342129797328994</v>
      </c>
      <c r="F426" s="57">
        <f t="shared" si="18"/>
        <v>0</v>
      </c>
      <c r="G426" s="58">
        <f t="shared" si="19"/>
        <v>0</v>
      </c>
    </row>
    <row r="427" spans="5:7" x14ac:dyDescent="0.25">
      <c r="E427" s="52">
        <f t="shared" si="20"/>
        <v>1.0342129797328994</v>
      </c>
      <c r="F427" s="57">
        <f t="shared" si="18"/>
        <v>0</v>
      </c>
      <c r="G427" s="58">
        <f t="shared" si="19"/>
        <v>0</v>
      </c>
    </row>
    <row r="428" spans="5:7" x14ac:dyDescent="0.25">
      <c r="E428" s="52">
        <f t="shared" si="20"/>
        <v>1.0342129797328994</v>
      </c>
      <c r="F428" s="57">
        <f t="shared" si="18"/>
        <v>0</v>
      </c>
      <c r="G428" s="58">
        <f t="shared" si="19"/>
        <v>0</v>
      </c>
    </row>
    <row r="429" spans="5:7" x14ac:dyDescent="0.25">
      <c r="E429" s="52">
        <f t="shared" si="20"/>
        <v>1.0342129797328994</v>
      </c>
      <c r="F429" s="57">
        <f t="shared" si="18"/>
        <v>0</v>
      </c>
      <c r="G429" s="58">
        <f t="shared" si="19"/>
        <v>0</v>
      </c>
    </row>
    <row r="430" spans="5:7" x14ac:dyDescent="0.25">
      <c r="E430" s="52">
        <f t="shared" si="20"/>
        <v>1.0342129797328994</v>
      </c>
      <c r="F430" s="57">
        <f t="shared" si="18"/>
        <v>0</v>
      </c>
      <c r="G430" s="58">
        <f t="shared" si="19"/>
        <v>0</v>
      </c>
    </row>
    <row r="431" spans="5:7" x14ac:dyDescent="0.25">
      <c r="E431" s="52">
        <f t="shared" si="20"/>
        <v>1.0342129797328994</v>
      </c>
      <c r="F431" s="57">
        <f t="shared" si="18"/>
        <v>0</v>
      </c>
      <c r="G431" s="58">
        <f t="shared" si="19"/>
        <v>0</v>
      </c>
    </row>
    <row r="432" spans="5:7" x14ac:dyDescent="0.25">
      <c r="E432" s="52">
        <f t="shared" si="20"/>
        <v>1.0342129797328994</v>
      </c>
      <c r="F432" s="57">
        <f t="shared" si="18"/>
        <v>0</v>
      </c>
      <c r="G432" s="58">
        <f t="shared" si="19"/>
        <v>0</v>
      </c>
    </row>
    <row r="433" spans="5:7" x14ac:dyDescent="0.25">
      <c r="E433" s="52">
        <f t="shared" si="20"/>
        <v>1.0342129797328994</v>
      </c>
      <c r="F433" s="57">
        <f t="shared" si="18"/>
        <v>0</v>
      </c>
      <c r="G433" s="58">
        <f t="shared" si="19"/>
        <v>0</v>
      </c>
    </row>
    <row r="434" spans="5:7" x14ac:dyDescent="0.25">
      <c r="E434" s="52">
        <f t="shared" si="20"/>
        <v>1.0342129797328994</v>
      </c>
      <c r="F434" s="57">
        <f t="shared" si="18"/>
        <v>0</v>
      </c>
      <c r="G434" s="58">
        <f t="shared" si="19"/>
        <v>0</v>
      </c>
    </row>
    <row r="435" spans="5:7" x14ac:dyDescent="0.25">
      <c r="E435" s="52">
        <f t="shared" si="20"/>
        <v>1.0342129797328994</v>
      </c>
      <c r="F435" s="57">
        <f t="shared" si="18"/>
        <v>0</v>
      </c>
      <c r="G435" s="58">
        <f t="shared" si="19"/>
        <v>0</v>
      </c>
    </row>
    <row r="436" spans="5:7" x14ac:dyDescent="0.25">
      <c r="E436" s="52">
        <f t="shared" si="20"/>
        <v>1.0342129797328994</v>
      </c>
      <c r="F436" s="57">
        <f t="shared" si="18"/>
        <v>0</v>
      </c>
      <c r="G436" s="58">
        <f t="shared" si="19"/>
        <v>0</v>
      </c>
    </row>
    <row r="437" spans="5:7" x14ac:dyDescent="0.25">
      <c r="E437" s="52">
        <f t="shared" si="20"/>
        <v>1.0342129797328994</v>
      </c>
      <c r="F437" s="57">
        <f t="shared" si="18"/>
        <v>0</v>
      </c>
      <c r="G437" s="58">
        <f t="shared" si="19"/>
        <v>0</v>
      </c>
    </row>
    <row r="438" spans="5:7" x14ac:dyDescent="0.25">
      <c r="E438" s="52">
        <f t="shared" si="20"/>
        <v>1.0342129797328994</v>
      </c>
      <c r="F438" s="57">
        <f t="shared" si="18"/>
        <v>0</v>
      </c>
      <c r="G438" s="58">
        <f t="shared" si="19"/>
        <v>0</v>
      </c>
    </row>
    <row r="439" spans="5:7" x14ac:dyDescent="0.25">
      <c r="E439" s="52">
        <f t="shared" si="20"/>
        <v>1.0342129797328994</v>
      </c>
      <c r="F439" s="57">
        <f t="shared" si="18"/>
        <v>0</v>
      </c>
      <c r="G439" s="58">
        <f t="shared" si="19"/>
        <v>0</v>
      </c>
    </row>
    <row r="440" spans="5:7" x14ac:dyDescent="0.25">
      <c r="E440" s="52">
        <f t="shared" si="20"/>
        <v>1.0342129797328994</v>
      </c>
      <c r="F440" s="57">
        <f t="shared" si="18"/>
        <v>0</v>
      </c>
      <c r="G440" s="58">
        <f t="shared" si="19"/>
        <v>0</v>
      </c>
    </row>
    <row r="441" spans="5:7" x14ac:dyDescent="0.25">
      <c r="E441" s="52">
        <f t="shared" si="20"/>
        <v>1.0342129797328994</v>
      </c>
      <c r="F441" s="57">
        <f t="shared" si="18"/>
        <v>0</v>
      </c>
      <c r="G441" s="58">
        <f t="shared" si="19"/>
        <v>0</v>
      </c>
    </row>
    <row r="442" spans="5:7" x14ac:dyDescent="0.25">
      <c r="E442" s="52">
        <f t="shared" si="20"/>
        <v>1.0342129797328994</v>
      </c>
      <c r="F442" s="57">
        <f t="shared" si="18"/>
        <v>0</v>
      </c>
      <c r="G442" s="58">
        <f t="shared" si="19"/>
        <v>0</v>
      </c>
    </row>
    <row r="443" spans="5:7" x14ac:dyDescent="0.25">
      <c r="E443" s="52">
        <f t="shared" si="20"/>
        <v>1.0342129797328994</v>
      </c>
      <c r="F443" s="57">
        <f t="shared" si="18"/>
        <v>0</v>
      </c>
      <c r="G443" s="58">
        <f t="shared" si="19"/>
        <v>0</v>
      </c>
    </row>
    <row r="444" spans="5:7" x14ac:dyDescent="0.25">
      <c r="E444" s="52">
        <f t="shared" si="20"/>
        <v>1.0342129797328994</v>
      </c>
      <c r="F444" s="57">
        <f t="shared" si="18"/>
        <v>0</v>
      </c>
      <c r="G444" s="58">
        <f t="shared" si="19"/>
        <v>0</v>
      </c>
    </row>
    <row r="445" spans="5:7" x14ac:dyDescent="0.25">
      <c r="E445" s="52">
        <f t="shared" si="20"/>
        <v>1.0342129797328994</v>
      </c>
      <c r="F445" s="57">
        <f t="shared" si="18"/>
        <v>0</v>
      </c>
      <c r="G445" s="58">
        <f t="shared" si="19"/>
        <v>0</v>
      </c>
    </row>
    <row r="446" spans="5:7" x14ac:dyDescent="0.25">
      <c r="E446" s="52">
        <f t="shared" si="20"/>
        <v>1.0342129797328994</v>
      </c>
      <c r="F446" s="57">
        <f t="shared" si="18"/>
        <v>0</v>
      </c>
      <c r="G446" s="58">
        <f t="shared" si="19"/>
        <v>0</v>
      </c>
    </row>
    <row r="447" spans="5:7" x14ac:dyDescent="0.25">
      <c r="E447" s="52">
        <f t="shared" si="20"/>
        <v>1.0342129797328994</v>
      </c>
      <c r="F447" s="57">
        <f t="shared" si="18"/>
        <v>0</v>
      </c>
      <c r="G447" s="58">
        <f t="shared" si="19"/>
        <v>0</v>
      </c>
    </row>
    <row r="448" spans="5:7" x14ac:dyDescent="0.25">
      <c r="E448" s="52">
        <f t="shared" si="20"/>
        <v>1.0342129797328994</v>
      </c>
      <c r="F448" s="57">
        <f t="shared" si="18"/>
        <v>0</v>
      </c>
      <c r="G448" s="58">
        <f t="shared" si="19"/>
        <v>0</v>
      </c>
    </row>
    <row r="449" spans="5:7" x14ac:dyDescent="0.25">
      <c r="E449" s="52">
        <f t="shared" si="20"/>
        <v>1.0342129797328994</v>
      </c>
      <c r="F449" s="57">
        <f t="shared" si="18"/>
        <v>0</v>
      </c>
      <c r="G449" s="58">
        <f t="shared" si="19"/>
        <v>0</v>
      </c>
    </row>
    <row r="450" spans="5:7" x14ac:dyDescent="0.25">
      <c r="E450" s="52">
        <f t="shared" si="20"/>
        <v>1.0342129797328994</v>
      </c>
      <c r="F450" s="57">
        <f t="shared" si="18"/>
        <v>0</v>
      </c>
      <c r="G450" s="58">
        <f t="shared" si="19"/>
        <v>0</v>
      </c>
    </row>
    <row r="451" spans="5:7" x14ac:dyDescent="0.25">
      <c r="E451" s="52">
        <f t="shared" si="20"/>
        <v>1.0342129797328994</v>
      </c>
      <c r="F451" s="57">
        <f t="shared" si="18"/>
        <v>0</v>
      </c>
      <c r="G451" s="58">
        <f t="shared" si="19"/>
        <v>0</v>
      </c>
    </row>
    <row r="452" spans="5:7" x14ac:dyDescent="0.25">
      <c r="E452" s="52">
        <f t="shared" si="20"/>
        <v>1.0342129797328994</v>
      </c>
      <c r="F452" s="57">
        <f t="shared" si="18"/>
        <v>0</v>
      </c>
      <c r="G452" s="58">
        <f t="shared" si="19"/>
        <v>0</v>
      </c>
    </row>
    <row r="453" spans="5:7" x14ac:dyDescent="0.25">
      <c r="E453" s="52">
        <f t="shared" si="20"/>
        <v>1.0342129797328994</v>
      </c>
      <c r="F453" s="57">
        <f t="shared" si="18"/>
        <v>0</v>
      </c>
      <c r="G453" s="58">
        <f t="shared" si="19"/>
        <v>0</v>
      </c>
    </row>
    <row r="454" spans="5:7" x14ac:dyDescent="0.25">
      <c r="E454" s="52">
        <f t="shared" si="20"/>
        <v>1.0342129797328994</v>
      </c>
      <c r="F454" s="57">
        <f t="shared" si="18"/>
        <v>0</v>
      </c>
      <c r="G454" s="58">
        <f t="shared" si="19"/>
        <v>0</v>
      </c>
    </row>
    <row r="455" spans="5:7" x14ac:dyDescent="0.25">
      <c r="E455" s="52">
        <f t="shared" si="20"/>
        <v>1.0342129797328994</v>
      </c>
      <c r="F455" s="57">
        <f t="shared" si="18"/>
        <v>0</v>
      </c>
      <c r="G455" s="58">
        <f t="shared" si="19"/>
        <v>0</v>
      </c>
    </row>
    <row r="456" spans="5:7" x14ac:dyDescent="0.25">
      <c r="E456" s="52">
        <f t="shared" si="20"/>
        <v>1.0342129797328994</v>
      </c>
      <c r="F456" s="57">
        <f t="shared" si="18"/>
        <v>0</v>
      </c>
      <c r="G456" s="58">
        <f t="shared" si="19"/>
        <v>0</v>
      </c>
    </row>
    <row r="457" spans="5:7" x14ac:dyDescent="0.25">
      <c r="E457" s="52">
        <f t="shared" si="20"/>
        <v>1.0342129797328994</v>
      </c>
      <c r="F457" s="57">
        <f t="shared" si="18"/>
        <v>0</v>
      </c>
      <c r="G457" s="58">
        <f t="shared" si="19"/>
        <v>0</v>
      </c>
    </row>
    <row r="458" spans="5:7" x14ac:dyDescent="0.25">
      <c r="E458" s="52">
        <f t="shared" si="20"/>
        <v>1.0342129797328994</v>
      </c>
      <c r="F458" s="57">
        <f t="shared" si="18"/>
        <v>0</v>
      </c>
      <c r="G458" s="58">
        <f t="shared" si="19"/>
        <v>0</v>
      </c>
    </row>
    <row r="459" spans="5:7" x14ac:dyDescent="0.25">
      <c r="E459" s="52">
        <f t="shared" si="20"/>
        <v>1.0342129797328994</v>
      </c>
      <c r="F459" s="57">
        <f t="shared" si="18"/>
        <v>0</v>
      </c>
      <c r="G459" s="58">
        <f t="shared" si="19"/>
        <v>0</v>
      </c>
    </row>
    <row r="460" spans="5:7" x14ac:dyDescent="0.25">
      <c r="E460" s="52">
        <f t="shared" si="20"/>
        <v>1.0342129797328994</v>
      </c>
      <c r="F460" s="57">
        <f t="shared" ref="F460:F523" si="21">D460*E460</f>
        <v>0</v>
      </c>
      <c r="G460" s="58">
        <f t="shared" ref="G460:G523" si="22">F460-D460</f>
        <v>0</v>
      </c>
    </row>
    <row r="461" spans="5:7" x14ac:dyDescent="0.25">
      <c r="E461" s="52">
        <f t="shared" ref="E461:E524" si="23">$I$5</f>
        <v>1.0342129797328994</v>
      </c>
      <c r="F461" s="57">
        <f t="shared" si="21"/>
        <v>0</v>
      </c>
      <c r="G461" s="58">
        <f t="shared" si="22"/>
        <v>0</v>
      </c>
    </row>
    <row r="462" spans="5:7" x14ac:dyDescent="0.25">
      <c r="E462" s="52">
        <f t="shared" si="23"/>
        <v>1.0342129797328994</v>
      </c>
      <c r="F462" s="57">
        <f t="shared" si="21"/>
        <v>0</v>
      </c>
      <c r="G462" s="58">
        <f t="shared" si="22"/>
        <v>0</v>
      </c>
    </row>
    <row r="463" spans="5:7" x14ac:dyDescent="0.25">
      <c r="E463" s="52">
        <f t="shared" si="23"/>
        <v>1.0342129797328994</v>
      </c>
      <c r="F463" s="57">
        <f t="shared" si="21"/>
        <v>0</v>
      </c>
      <c r="G463" s="58">
        <f t="shared" si="22"/>
        <v>0</v>
      </c>
    </row>
    <row r="464" spans="5:7" x14ac:dyDescent="0.25">
      <c r="E464" s="52">
        <f t="shared" si="23"/>
        <v>1.0342129797328994</v>
      </c>
      <c r="F464" s="57">
        <f t="shared" si="21"/>
        <v>0</v>
      </c>
      <c r="G464" s="58">
        <f t="shared" si="22"/>
        <v>0</v>
      </c>
    </row>
    <row r="465" spans="5:7" x14ac:dyDescent="0.25">
      <c r="E465" s="52">
        <f t="shared" si="23"/>
        <v>1.0342129797328994</v>
      </c>
      <c r="F465" s="57">
        <f t="shared" si="21"/>
        <v>0</v>
      </c>
      <c r="G465" s="58">
        <f t="shared" si="22"/>
        <v>0</v>
      </c>
    </row>
    <row r="466" spans="5:7" x14ac:dyDescent="0.25">
      <c r="E466" s="52">
        <f t="shared" si="23"/>
        <v>1.0342129797328994</v>
      </c>
      <c r="F466" s="57">
        <f t="shared" si="21"/>
        <v>0</v>
      </c>
      <c r="G466" s="58">
        <f t="shared" si="22"/>
        <v>0</v>
      </c>
    </row>
    <row r="467" spans="5:7" x14ac:dyDescent="0.25">
      <c r="E467" s="52">
        <f t="shared" si="23"/>
        <v>1.0342129797328994</v>
      </c>
      <c r="F467" s="57">
        <f t="shared" si="21"/>
        <v>0</v>
      </c>
      <c r="G467" s="58">
        <f t="shared" si="22"/>
        <v>0</v>
      </c>
    </row>
    <row r="468" spans="5:7" x14ac:dyDescent="0.25">
      <c r="E468" s="52">
        <f t="shared" si="23"/>
        <v>1.0342129797328994</v>
      </c>
      <c r="F468" s="57">
        <f t="shared" si="21"/>
        <v>0</v>
      </c>
      <c r="G468" s="58">
        <f t="shared" si="22"/>
        <v>0</v>
      </c>
    </row>
    <row r="469" spans="5:7" x14ac:dyDescent="0.25">
      <c r="E469" s="52">
        <f t="shared" si="23"/>
        <v>1.0342129797328994</v>
      </c>
      <c r="F469" s="57">
        <f t="shared" si="21"/>
        <v>0</v>
      </c>
      <c r="G469" s="58">
        <f t="shared" si="22"/>
        <v>0</v>
      </c>
    </row>
    <row r="470" spans="5:7" x14ac:dyDescent="0.25">
      <c r="E470" s="52">
        <f t="shared" si="23"/>
        <v>1.0342129797328994</v>
      </c>
      <c r="F470" s="57">
        <f t="shared" si="21"/>
        <v>0</v>
      </c>
      <c r="G470" s="58">
        <f t="shared" si="22"/>
        <v>0</v>
      </c>
    </row>
    <row r="471" spans="5:7" x14ac:dyDescent="0.25">
      <c r="E471" s="52">
        <f t="shared" si="23"/>
        <v>1.0342129797328994</v>
      </c>
      <c r="F471" s="57">
        <f t="shared" si="21"/>
        <v>0</v>
      </c>
      <c r="G471" s="58">
        <f t="shared" si="22"/>
        <v>0</v>
      </c>
    </row>
    <row r="472" spans="5:7" x14ac:dyDescent="0.25">
      <c r="E472" s="52">
        <f t="shared" si="23"/>
        <v>1.0342129797328994</v>
      </c>
      <c r="F472" s="57">
        <f t="shared" si="21"/>
        <v>0</v>
      </c>
      <c r="G472" s="58">
        <f t="shared" si="22"/>
        <v>0</v>
      </c>
    </row>
    <row r="473" spans="5:7" x14ac:dyDescent="0.25">
      <c r="E473" s="52">
        <f t="shared" si="23"/>
        <v>1.0342129797328994</v>
      </c>
      <c r="F473" s="57">
        <f t="shared" si="21"/>
        <v>0</v>
      </c>
      <c r="G473" s="58">
        <f t="shared" si="22"/>
        <v>0</v>
      </c>
    </row>
    <row r="474" spans="5:7" x14ac:dyDescent="0.25">
      <c r="E474" s="52">
        <f t="shared" si="23"/>
        <v>1.0342129797328994</v>
      </c>
      <c r="F474" s="57">
        <f t="shared" si="21"/>
        <v>0</v>
      </c>
      <c r="G474" s="58">
        <f t="shared" si="22"/>
        <v>0</v>
      </c>
    </row>
    <row r="475" spans="5:7" x14ac:dyDescent="0.25">
      <c r="E475" s="52">
        <f t="shared" si="23"/>
        <v>1.0342129797328994</v>
      </c>
      <c r="F475" s="57">
        <f t="shared" si="21"/>
        <v>0</v>
      </c>
      <c r="G475" s="58">
        <f t="shared" si="22"/>
        <v>0</v>
      </c>
    </row>
    <row r="476" spans="5:7" x14ac:dyDescent="0.25">
      <c r="E476" s="52">
        <f t="shared" si="23"/>
        <v>1.0342129797328994</v>
      </c>
      <c r="F476" s="57">
        <f t="shared" si="21"/>
        <v>0</v>
      </c>
      <c r="G476" s="58">
        <f t="shared" si="22"/>
        <v>0</v>
      </c>
    </row>
    <row r="477" spans="5:7" x14ac:dyDescent="0.25">
      <c r="E477" s="52">
        <f t="shared" si="23"/>
        <v>1.0342129797328994</v>
      </c>
      <c r="F477" s="57">
        <f t="shared" si="21"/>
        <v>0</v>
      </c>
      <c r="G477" s="58">
        <f t="shared" si="22"/>
        <v>0</v>
      </c>
    </row>
    <row r="478" spans="5:7" x14ac:dyDescent="0.25">
      <c r="E478" s="52">
        <f t="shared" si="23"/>
        <v>1.0342129797328994</v>
      </c>
      <c r="F478" s="57">
        <f t="shared" si="21"/>
        <v>0</v>
      </c>
      <c r="G478" s="58">
        <f t="shared" si="22"/>
        <v>0</v>
      </c>
    </row>
    <row r="479" spans="5:7" x14ac:dyDescent="0.25">
      <c r="E479" s="52">
        <f t="shared" si="23"/>
        <v>1.0342129797328994</v>
      </c>
      <c r="F479" s="57">
        <f t="shared" si="21"/>
        <v>0</v>
      </c>
      <c r="G479" s="58">
        <f t="shared" si="22"/>
        <v>0</v>
      </c>
    </row>
    <row r="480" spans="5:7" x14ac:dyDescent="0.25">
      <c r="E480" s="52">
        <f t="shared" si="23"/>
        <v>1.0342129797328994</v>
      </c>
      <c r="F480" s="57">
        <f t="shared" si="21"/>
        <v>0</v>
      </c>
      <c r="G480" s="58">
        <f t="shared" si="22"/>
        <v>0</v>
      </c>
    </row>
    <row r="481" spans="5:7" x14ac:dyDescent="0.25">
      <c r="E481" s="52">
        <f t="shared" si="23"/>
        <v>1.0342129797328994</v>
      </c>
      <c r="F481" s="57">
        <f t="shared" si="21"/>
        <v>0</v>
      </c>
      <c r="G481" s="58">
        <f t="shared" si="22"/>
        <v>0</v>
      </c>
    </row>
    <row r="482" spans="5:7" x14ac:dyDescent="0.25">
      <c r="E482" s="52">
        <f t="shared" si="23"/>
        <v>1.0342129797328994</v>
      </c>
      <c r="F482" s="57">
        <f t="shared" si="21"/>
        <v>0</v>
      </c>
      <c r="G482" s="58">
        <f t="shared" si="22"/>
        <v>0</v>
      </c>
    </row>
    <row r="483" spans="5:7" x14ac:dyDescent="0.25">
      <c r="E483" s="52">
        <f t="shared" si="23"/>
        <v>1.0342129797328994</v>
      </c>
      <c r="F483" s="57">
        <f t="shared" si="21"/>
        <v>0</v>
      </c>
      <c r="G483" s="58">
        <f t="shared" si="22"/>
        <v>0</v>
      </c>
    </row>
    <row r="484" spans="5:7" x14ac:dyDescent="0.25">
      <c r="E484" s="52">
        <f t="shared" si="23"/>
        <v>1.0342129797328994</v>
      </c>
      <c r="F484" s="57">
        <f t="shared" si="21"/>
        <v>0</v>
      </c>
      <c r="G484" s="58">
        <f t="shared" si="22"/>
        <v>0</v>
      </c>
    </row>
    <row r="485" spans="5:7" x14ac:dyDescent="0.25">
      <c r="E485" s="52">
        <f t="shared" si="23"/>
        <v>1.0342129797328994</v>
      </c>
      <c r="F485" s="57">
        <f t="shared" si="21"/>
        <v>0</v>
      </c>
      <c r="G485" s="58">
        <f t="shared" si="22"/>
        <v>0</v>
      </c>
    </row>
    <row r="486" spans="5:7" x14ac:dyDescent="0.25">
      <c r="E486" s="52">
        <f t="shared" si="23"/>
        <v>1.0342129797328994</v>
      </c>
      <c r="F486" s="57">
        <f t="shared" si="21"/>
        <v>0</v>
      </c>
      <c r="G486" s="58">
        <f t="shared" si="22"/>
        <v>0</v>
      </c>
    </row>
    <row r="487" spans="5:7" x14ac:dyDescent="0.25">
      <c r="E487" s="52">
        <f t="shared" si="23"/>
        <v>1.0342129797328994</v>
      </c>
      <c r="F487" s="57">
        <f t="shared" si="21"/>
        <v>0</v>
      </c>
      <c r="G487" s="58">
        <f t="shared" si="22"/>
        <v>0</v>
      </c>
    </row>
    <row r="488" spans="5:7" x14ac:dyDescent="0.25">
      <c r="E488" s="52">
        <f t="shared" si="23"/>
        <v>1.0342129797328994</v>
      </c>
      <c r="F488" s="57">
        <f t="shared" si="21"/>
        <v>0</v>
      </c>
      <c r="G488" s="58">
        <f t="shared" si="22"/>
        <v>0</v>
      </c>
    </row>
    <row r="489" spans="5:7" x14ac:dyDescent="0.25">
      <c r="E489" s="52">
        <f t="shared" si="23"/>
        <v>1.0342129797328994</v>
      </c>
      <c r="F489" s="57">
        <f t="shared" si="21"/>
        <v>0</v>
      </c>
      <c r="G489" s="58">
        <f t="shared" si="22"/>
        <v>0</v>
      </c>
    </row>
    <row r="490" spans="5:7" x14ac:dyDescent="0.25">
      <c r="E490" s="52">
        <f t="shared" si="23"/>
        <v>1.0342129797328994</v>
      </c>
      <c r="F490" s="57">
        <f t="shared" si="21"/>
        <v>0</v>
      </c>
      <c r="G490" s="58">
        <f t="shared" si="22"/>
        <v>0</v>
      </c>
    </row>
    <row r="491" spans="5:7" x14ac:dyDescent="0.25">
      <c r="E491" s="52">
        <f t="shared" si="23"/>
        <v>1.0342129797328994</v>
      </c>
      <c r="F491" s="57">
        <f t="shared" si="21"/>
        <v>0</v>
      </c>
      <c r="G491" s="58">
        <f t="shared" si="22"/>
        <v>0</v>
      </c>
    </row>
    <row r="492" spans="5:7" x14ac:dyDescent="0.25">
      <c r="E492" s="52">
        <f t="shared" si="23"/>
        <v>1.0342129797328994</v>
      </c>
      <c r="F492" s="57">
        <f t="shared" si="21"/>
        <v>0</v>
      </c>
      <c r="G492" s="58">
        <f t="shared" si="22"/>
        <v>0</v>
      </c>
    </row>
    <row r="493" spans="5:7" x14ac:dyDescent="0.25">
      <c r="E493" s="52">
        <f t="shared" si="23"/>
        <v>1.0342129797328994</v>
      </c>
      <c r="F493" s="57">
        <f t="shared" si="21"/>
        <v>0</v>
      </c>
      <c r="G493" s="58">
        <f t="shared" si="22"/>
        <v>0</v>
      </c>
    </row>
    <row r="494" spans="5:7" x14ac:dyDescent="0.25">
      <c r="E494" s="52">
        <f t="shared" si="23"/>
        <v>1.0342129797328994</v>
      </c>
      <c r="F494" s="57">
        <f t="shared" si="21"/>
        <v>0</v>
      </c>
      <c r="G494" s="58">
        <f t="shared" si="22"/>
        <v>0</v>
      </c>
    </row>
    <row r="495" spans="5:7" x14ac:dyDescent="0.25">
      <c r="E495" s="52">
        <f t="shared" si="23"/>
        <v>1.0342129797328994</v>
      </c>
      <c r="F495" s="57">
        <f t="shared" si="21"/>
        <v>0</v>
      </c>
      <c r="G495" s="58">
        <f t="shared" si="22"/>
        <v>0</v>
      </c>
    </row>
    <row r="496" spans="5:7" x14ac:dyDescent="0.25">
      <c r="E496" s="52">
        <f t="shared" si="23"/>
        <v>1.0342129797328994</v>
      </c>
      <c r="F496" s="57">
        <f t="shared" si="21"/>
        <v>0</v>
      </c>
      <c r="G496" s="58">
        <f t="shared" si="22"/>
        <v>0</v>
      </c>
    </row>
    <row r="497" spans="5:7" x14ac:dyDescent="0.25">
      <c r="E497" s="52">
        <f t="shared" si="23"/>
        <v>1.0342129797328994</v>
      </c>
      <c r="F497" s="57">
        <f t="shared" si="21"/>
        <v>0</v>
      </c>
      <c r="G497" s="58">
        <f t="shared" si="22"/>
        <v>0</v>
      </c>
    </row>
    <row r="498" spans="5:7" x14ac:dyDescent="0.25">
      <c r="E498" s="52">
        <f t="shared" si="23"/>
        <v>1.0342129797328994</v>
      </c>
      <c r="F498" s="57">
        <f t="shared" si="21"/>
        <v>0</v>
      </c>
      <c r="G498" s="58">
        <f t="shared" si="22"/>
        <v>0</v>
      </c>
    </row>
    <row r="499" spans="5:7" x14ac:dyDescent="0.25">
      <c r="E499" s="52">
        <f t="shared" si="23"/>
        <v>1.0342129797328994</v>
      </c>
      <c r="F499" s="57">
        <f t="shared" si="21"/>
        <v>0</v>
      </c>
      <c r="G499" s="58">
        <f t="shared" si="22"/>
        <v>0</v>
      </c>
    </row>
    <row r="500" spans="5:7" x14ac:dyDescent="0.25">
      <c r="E500" s="52">
        <f t="shared" si="23"/>
        <v>1.0342129797328994</v>
      </c>
      <c r="F500" s="57">
        <f t="shared" si="21"/>
        <v>0</v>
      </c>
      <c r="G500" s="58">
        <f t="shared" si="22"/>
        <v>0</v>
      </c>
    </row>
    <row r="501" spans="5:7" x14ac:dyDescent="0.25">
      <c r="E501" s="52">
        <f t="shared" si="23"/>
        <v>1.0342129797328994</v>
      </c>
      <c r="F501" s="57">
        <f t="shared" si="21"/>
        <v>0</v>
      </c>
      <c r="G501" s="58">
        <f t="shared" si="22"/>
        <v>0</v>
      </c>
    </row>
    <row r="502" spans="5:7" x14ac:dyDescent="0.25">
      <c r="E502" s="52">
        <f t="shared" si="23"/>
        <v>1.0342129797328994</v>
      </c>
      <c r="F502" s="57">
        <f t="shared" si="21"/>
        <v>0</v>
      </c>
      <c r="G502" s="58">
        <f t="shared" si="22"/>
        <v>0</v>
      </c>
    </row>
    <row r="503" spans="5:7" x14ac:dyDescent="0.25">
      <c r="E503" s="52">
        <f t="shared" si="23"/>
        <v>1.0342129797328994</v>
      </c>
      <c r="F503" s="57">
        <f t="shared" si="21"/>
        <v>0</v>
      </c>
      <c r="G503" s="58">
        <f t="shared" si="22"/>
        <v>0</v>
      </c>
    </row>
    <row r="504" spans="5:7" x14ac:dyDescent="0.25">
      <c r="E504" s="52">
        <f t="shared" si="23"/>
        <v>1.0342129797328994</v>
      </c>
      <c r="F504" s="57">
        <f t="shared" si="21"/>
        <v>0</v>
      </c>
      <c r="G504" s="58">
        <f t="shared" si="22"/>
        <v>0</v>
      </c>
    </row>
    <row r="505" spans="5:7" x14ac:dyDescent="0.25">
      <c r="E505" s="52">
        <f t="shared" si="23"/>
        <v>1.0342129797328994</v>
      </c>
      <c r="F505" s="57">
        <f t="shared" si="21"/>
        <v>0</v>
      </c>
      <c r="G505" s="58">
        <f t="shared" si="22"/>
        <v>0</v>
      </c>
    </row>
    <row r="506" spans="5:7" x14ac:dyDescent="0.25">
      <c r="E506" s="52">
        <f t="shared" si="23"/>
        <v>1.0342129797328994</v>
      </c>
      <c r="F506" s="57">
        <f t="shared" si="21"/>
        <v>0</v>
      </c>
      <c r="G506" s="58">
        <f t="shared" si="22"/>
        <v>0</v>
      </c>
    </row>
    <row r="507" spans="5:7" x14ac:dyDescent="0.25">
      <c r="E507" s="52">
        <f t="shared" si="23"/>
        <v>1.0342129797328994</v>
      </c>
      <c r="F507" s="57">
        <f t="shared" si="21"/>
        <v>0</v>
      </c>
      <c r="G507" s="58">
        <f t="shared" si="22"/>
        <v>0</v>
      </c>
    </row>
    <row r="508" spans="5:7" x14ac:dyDescent="0.25">
      <c r="E508" s="52">
        <f t="shared" si="23"/>
        <v>1.0342129797328994</v>
      </c>
      <c r="F508" s="57">
        <f t="shared" si="21"/>
        <v>0</v>
      </c>
      <c r="G508" s="58">
        <f t="shared" si="22"/>
        <v>0</v>
      </c>
    </row>
    <row r="509" spans="5:7" x14ac:dyDescent="0.25">
      <c r="E509" s="52">
        <f t="shared" si="23"/>
        <v>1.0342129797328994</v>
      </c>
      <c r="F509" s="57">
        <f t="shared" si="21"/>
        <v>0</v>
      </c>
      <c r="G509" s="58">
        <f t="shared" si="22"/>
        <v>0</v>
      </c>
    </row>
    <row r="510" spans="5:7" x14ac:dyDescent="0.25">
      <c r="E510" s="52">
        <f t="shared" si="23"/>
        <v>1.0342129797328994</v>
      </c>
      <c r="F510" s="57">
        <f t="shared" si="21"/>
        <v>0</v>
      </c>
      <c r="G510" s="58">
        <f t="shared" si="22"/>
        <v>0</v>
      </c>
    </row>
    <row r="511" spans="5:7" x14ac:dyDescent="0.25">
      <c r="E511" s="52">
        <f t="shared" si="23"/>
        <v>1.0342129797328994</v>
      </c>
      <c r="F511" s="57">
        <f t="shared" si="21"/>
        <v>0</v>
      </c>
      <c r="G511" s="58">
        <f t="shared" si="22"/>
        <v>0</v>
      </c>
    </row>
    <row r="512" spans="5:7" x14ac:dyDescent="0.25">
      <c r="E512" s="52">
        <f t="shared" si="23"/>
        <v>1.0342129797328994</v>
      </c>
      <c r="F512" s="57">
        <f t="shared" si="21"/>
        <v>0</v>
      </c>
      <c r="G512" s="58">
        <f t="shared" si="22"/>
        <v>0</v>
      </c>
    </row>
    <row r="513" spans="5:7" x14ac:dyDescent="0.25">
      <c r="E513" s="52">
        <f t="shared" si="23"/>
        <v>1.0342129797328994</v>
      </c>
      <c r="F513" s="57">
        <f t="shared" si="21"/>
        <v>0</v>
      </c>
      <c r="G513" s="58">
        <f t="shared" si="22"/>
        <v>0</v>
      </c>
    </row>
    <row r="514" spans="5:7" x14ac:dyDescent="0.25">
      <c r="E514" s="52">
        <f t="shared" si="23"/>
        <v>1.0342129797328994</v>
      </c>
      <c r="F514" s="57">
        <f t="shared" si="21"/>
        <v>0</v>
      </c>
      <c r="G514" s="58">
        <f t="shared" si="22"/>
        <v>0</v>
      </c>
    </row>
    <row r="515" spans="5:7" x14ac:dyDescent="0.25">
      <c r="E515" s="52">
        <f t="shared" si="23"/>
        <v>1.0342129797328994</v>
      </c>
      <c r="F515" s="57">
        <f t="shared" si="21"/>
        <v>0</v>
      </c>
      <c r="G515" s="58">
        <f t="shared" si="22"/>
        <v>0</v>
      </c>
    </row>
    <row r="516" spans="5:7" x14ac:dyDescent="0.25">
      <c r="E516" s="52">
        <f t="shared" si="23"/>
        <v>1.0342129797328994</v>
      </c>
      <c r="F516" s="57">
        <f t="shared" si="21"/>
        <v>0</v>
      </c>
      <c r="G516" s="58">
        <f t="shared" si="22"/>
        <v>0</v>
      </c>
    </row>
    <row r="517" spans="5:7" x14ac:dyDescent="0.25">
      <c r="E517" s="52">
        <f t="shared" si="23"/>
        <v>1.0342129797328994</v>
      </c>
      <c r="F517" s="57">
        <f t="shared" si="21"/>
        <v>0</v>
      </c>
      <c r="G517" s="58">
        <f t="shared" si="22"/>
        <v>0</v>
      </c>
    </row>
    <row r="518" spans="5:7" x14ac:dyDescent="0.25">
      <c r="E518" s="52">
        <f t="shared" si="23"/>
        <v>1.0342129797328994</v>
      </c>
      <c r="F518" s="57">
        <f t="shared" si="21"/>
        <v>0</v>
      </c>
      <c r="G518" s="58">
        <f t="shared" si="22"/>
        <v>0</v>
      </c>
    </row>
    <row r="519" spans="5:7" x14ac:dyDescent="0.25">
      <c r="E519" s="52">
        <f t="shared" si="23"/>
        <v>1.0342129797328994</v>
      </c>
      <c r="F519" s="57">
        <f t="shared" si="21"/>
        <v>0</v>
      </c>
      <c r="G519" s="58">
        <f t="shared" si="22"/>
        <v>0</v>
      </c>
    </row>
    <row r="520" spans="5:7" x14ac:dyDescent="0.25">
      <c r="E520" s="52">
        <f t="shared" si="23"/>
        <v>1.0342129797328994</v>
      </c>
      <c r="F520" s="57">
        <f t="shared" si="21"/>
        <v>0</v>
      </c>
      <c r="G520" s="58">
        <f t="shared" si="22"/>
        <v>0</v>
      </c>
    </row>
    <row r="521" spans="5:7" x14ac:dyDescent="0.25">
      <c r="E521" s="52">
        <f t="shared" si="23"/>
        <v>1.0342129797328994</v>
      </c>
      <c r="F521" s="57">
        <f t="shared" si="21"/>
        <v>0</v>
      </c>
      <c r="G521" s="58">
        <f t="shared" si="22"/>
        <v>0</v>
      </c>
    </row>
    <row r="522" spans="5:7" x14ac:dyDescent="0.25">
      <c r="E522" s="52">
        <f t="shared" si="23"/>
        <v>1.0342129797328994</v>
      </c>
      <c r="F522" s="57">
        <f t="shared" si="21"/>
        <v>0</v>
      </c>
      <c r="G522" s="58">
        <f t="shared" si="22"/>
        <v>0</v>
      </c>
    </row>
    <row r="523" spans="5:7" x14ac:dyDescent="0.25">
      <c r="E523" s="52">
        <f t="shared" si="23"/>
        <v>1.0342129797328994</v>
      </c>
      <c r="F523" s="57">
        <f t="shared" si="21"/>
        <v>0</v>
      </c>
      <c r="G523" s="58">
        <f t="shared" si="22"/>
        <v>0</v>
      </c>
    </row>
    <row r="524" spans="5:7" x14ac:dyDescent="0.25">
      <c r="E524" s="52">
        <f t="shared" si="23"/>
        <v>1.0342129797328994</v>
      </c>
      <c r="F524" s="57">
        <f t="shared" ref="F524:F587" si="24">D524*E524</f>
        <v>0</v>
      </c>
      <c r="G524" s="58">
        <f t="shared" ref="G524:G587" si="25">F524-D524</f>
        <v>0</v>
      </c>
    </row>
    <row r="525" spans="5:7" x14ac:dyDescent="0.25">
      <c r="E525" s="52">
        <f t="shared" ref="E525:E588" si="26">$I$5</f>
        <v>1.0342129797328994</v>
      </c>
      <c r="F525" s="57">
        <f t="shared" si="24"/>
        <v>0</v>
      </c>
      <c r="G525" s="58">
        <f t="shared" si="25"/>
        <v>0</v>
      </c>
    </row>
    <row r="526" spans="5:7" x14ac:dyDescent="0.25">
      <c r="E526" s="52">
        <f t="shared" si="26"/>
        <v>1.0342129797328994</v>
      </c>
      <c r="F526" s="57">
        <f t="shared" si="24"/>
        <v>0</v>
      </c>
      <c r="G526" s="58">
        <f t="shared" si="25"/>
        <v>0</v>
      </c>
    </row>
    <row r="527" spans="5:7" x14ac:dyDescent="0.25">
      <c r="E527" s="52">
        <f t="shared" si="26"/>
        <v>1.0342129797328994</v>
      </c>
      <c r="F527" s="57">
        <f t="shared" si="24"/>
        <v>0</v>
      </c>
      <c r="G527" s="58">
        <f t="shared" si="25"/>
        <v>0</v>
      </c>
    </row>
    <row r="528" spans="5:7" x14ac:dyDescent="0.25">
      <c r="E528" s="52">
        <f t="shared" si="26"/>
        <v>1.0342129797328994</v>
      </c>
      <c r="F528" s="57">
        <f t="shared" si="24"/>
        <v>0</v>
      </c>
      <c r="G528" s="58">
        <f t="shared" si="25"/>
        <v>0</v>
      </c>
    </row>
    <row r="529" spans="5:7" x14ac:dyDescent="0.25">
      <c r="E529" s="52">
        <f t="shared" si="26"/>
        <v>1.0342129797328994</v>
      </c>
      <c r="F529" s="57">
        <f t="shared" si="24"/>
        <v>0</v>
      </c>
      <c r="G529" s="58">
        <f t="shared" si="25"/>
        <v>0</v>
      </c>
    </row>
    <row r="530" spans="5:7" x14ac:dyDescent="0.25">
      <c r="E530" s="52">
        <f t="shared" si="26"/>
        <v>1.0342129797328994</v>
      </c>
      <c r="F530" s="57">
        <f t="shared" si="24"/>
        <v>0</v>
      </c>
      <c r="G530" s="58">
        <f t="shared" si="25"/>
        <v>0</v>
      </c>
    </row>
    <row r="531" spans="5:7" x14ac:dyDescent="0.25">
      <c r="E531" s="52">
        <f t="shared" si="26"/>
        <v>1.0342129797328994</v>
      </c>
      <c r="F531" s="57">
        <f t="shared" si="24"/>
        <v>0</v>
      </c>
      <c r="G531" s="58">
        <f t="shared" si="25"/>
        <v>0</v>
      </c>
    </row>
    <row r="532" spans="5:7" x14ac:dyDescent="0.25">
      <c r="E532" s="52">
        <f t="shared" si="26"/>
        <v>1.0342129797328994</v>
      </c>
      <c r="F532" s="57">
        <f t="shared" si="24"/>
        <v>0</v>
      </c>
      <c r="G532" s="58">
        <f t="shared" si="25"/>
        <v>0</v>
      </c>
    </row>
    <row r="533" spans="5:7" x14ac:dyDescent="0.25">
      <c r="E533" s="52">
        <f t="shared" si="26"/>
        <v>1.0342129797328994</v>
      </c>
      <c r="F533" s="57">
        <f t="shared" si="24"/>
        <v>0</v>
      </c>
      <c r="G533" s="58">
        <f t="shared" si="25"/>
        <v>0</v>
      </c>
    </row>
    <row r="534" spans="5:7" x14ac:dyDescent="0.25">
      <c r="E534" s="52">
        <f t="shared" si="26"/>
        <v>1.0342129797328994</v>
      </c>
      <c r="F534" s="57">
        <f t="shared" si="24"/>
        <v>0</v>
      </c>
      <c r="G534" s="58">
        <f t="shared" si="25"/>
        <v>0</v>
      </c>
    </row>
    <row r="535" spans="5:7" x14ac:dyDescent="0.25">
      <c r="E535" s="52">
        <f t="shared" si="26"/>
        <v>1.0342129797328994</v>
      </c>
      <c r="F535" s="57">
        <f t="shared" si="24"/>
        <v>0</v>
      </c>
      <c r="G535" s="58">
        <f t="shared" si="25"/>
        <v>0</v>
      </c>
    </row>
    <row r="536" spans="5:7" x14ac:dyDescent="0.25">
      <c r="E536" s="52">
        <f t="shared" si="26"/>
        <v>1.0342129797328994</v>
      </c>
      <c r="F536" s="57">
        <f t="shared" si="24"/>
        <v>0</v>
      </c>
      <c r="G536" s="58">
        <f t="shared" si="25"/>
        <v>0</v>
      </c>
    </row>
    <row r="537" spans="5:7" x14ac:dyDescent="0.25">
      <c r="E537" s="52">
        <f t="shared" si="26"/>
        <v>1.0342129797328994</v>
      </c>
      <c r="F537" s="57">
        <f t="shared" si="24"/>
        <v>0</v>
      </c>
      <c r="G537" s="58">
        <f t="shared" si="25"/>
        <v>0</v>
      </c>
    </row>
    <row r="538" spans="5:7" x14ac:dyDescent="0.25">
      <c r="E538" s="52">
        <f t="shared" si="26"/>
        <v>1.0342129797328994</v>
      </c>
      <c r="F538" s="57">
        <f t="shared" si="24"/>
        <v>0</v>
      </c>
      <c r="G538" s="58">
        <f t="shared" si="25"/>
        <v>0</v>
      </c>
    </row>
    <row r="539" spans="5:7" x14ac:dyDescent="0.25">
      <c r="E539" s="52">
        <f t="shared" si="26"/>
        <v>1.0342129797328994</v>
      </c>
      <c r="F539" s="57">
        <f t="shared" si="24"/>
        <v>0</v>
      </c>
      <c r="G539" s="58">
        <f t="shared" si="25"/>
        <v>0</v>
      </c>
    </row>
    <row r="540" spans="5:7" x14ac:dyDescent="0.25">
      <c r="E540" s="52">
        <f t="shared" si="26"/>
        <v>1.0342129797328994</v>
      </c>
      <c r="F540" s="57">
        <f t="shared" si="24"/>
        <v>0</v>
      </c>
      <c r="G540" s="58">
        <f t="shared" si="25"/>
        <v>0</v>
      </c>
    </row>
    <row r="541" spans="5:7" x14ac:dyDescent="0.25">
      <c r="E541" s="52">
        <f t="shared" si="26"/>
        <v>1.0342129797328994</v>
      </c>
      <c r="F541" s="57">
        <f t="shared" si="24"/>
        <v>0</v>
      </c>
      <c r="G541" s="58">
        <f t="shared" si="25"/>
        <v>0</v>
      </c>
    </row>
    <row r="542" spans="5:7" x14ac:dyDescent="0.25">
      <c r="E542" s="52">
        <f t="shared" si="26"/>
        <v>1.0342129797328994</v>
      </c>
      <c r="F542" s="57">
        <f t="shared" si="24"/>
        <v>0</v>
      </c>
      <c r="G542" s="58">
        <f t="shared" si="25"/>
        <v>0</v>
      </c>
    </row>
    <row r="543" spans="5:7" x14ac:dyDescent="0.25">
      <c r="E543" s="52">
        <f t="shared" si="26"/>
        <v>1.0342129797328994</v>
      </c>
      <c r="F543" s="57">
        <f t="shared" si="24"/>
        <v>0</v>
      </c>
      <c r="G543" s="58">
        <f t="shared" si="25"/>
        <v>0</v>
      </c>
    </row>
    <row r="544" spans="5:7" x14ac:dyDescent="0.25">
      <c r="E544" s="52">
        <f t="shared" si="26"/>
        <v>1.0342129797328994</v>
      </c>
      <c r="F544" s="57">
        <f t="shared" si="24"/>
        <v>0</v>
      </c>
      <c r="G544" s="58">
        <f t="shared" si="25"/>
        <v>0</v>
      </c>
    </row>
    <row r="545" spans="5:7" x14ac:dyDescent="0.25">
      <c r="E545" s="52">
        <f t="shared" si="26"/>
        <v>1.0342129797328994</v>
      </c>
      <c r="F545" s="57">
        <f t="shared" si="24"/>
        <v>0</v>
      </c>
      <c r="G545" s="58">
        <f t="shared" si="25"/>
        <v>0</v>
      </c>
    </row>
    <row r="546" spans="5:7" x14ac:dyDescent="0.25">
      <c r="E546" s="52">
        <f t="shared" si="26"/>
        <v>1.0342129797328994</v>
      </c>
      <c r="F546" s="57">
        <f t="shared" si="24"/>
        <v>0</v>
      </c>
      <c r="G546" s="58">
        <f t="shared" si="25"/>
        <v>0</v>
      </c>
    </row>
    <row r="547" spans="5:7" x14ac:dyDescent="0.25">
      <c r="E547" s="52">
        <f t="shared" si="26"/>
        <v>1.0342129797328994</v>
      </c>
      <c r="F547" s="57">
        <f t="shared" si="24"/>
        <v>0</v>
      </c>
      <c r="G547" s="58">
        <f t="shared" si="25"/>
        <v>0</v>
      </c>
    </row>
    <row r="548" spans="5:7" x14ac:dyDescent="0.25">
      <c r="E548" s="52">
        <f t="shared" si="26"/>
        <v>1.0342129797328994</v>
      </c>
      <c r="F548" s="57">
        <f t="shared" si="24"/>
        <v>0</v>
      </c>
      <c r="G548" s="58">
        <f t="shared" si="25"/>
        <v>0</v>
      </c>
    </row>
    <row r="549" spans="5:7" x14ac:dyDescent="0.25">
      <c r="E549" s="52">
        <f t="shared" si="26"/>
        <v>1.0342129797328994</v>
      </c>
      <c r="F549" s="57">
        <f t="shared" si="24"/>
        <v>0</v>
      </c>
      <c r="G549" s="58">
        <f t="shared" si="25"/>
        <v>0</v>
      </c>
    </row>
    <row r="550" spans="5:7" x14ac:dyDescent="0.25">
      <c r="E550" s="52">
        <f t="shared" si="26"/>
        <v>1.0342129797328994</v>
      </c>
      <c r="F550" s="57">
        <f t="shared" si="24"/>
        <v>0</v>
      </c>
      <c r="G550" s="58">
        <f t="shared" si="25"/>
        <v>0</v>
      </c>
    </row>
    <row r="551" spans="5:7" x14ac:dyDescent="0.25">
      <c r="E551" s="52">
        <f t="shared" si="26"/>
        <v>1.0342129797328994</v>
      </c>
      <c r="F551" s="57">
        <f t="shared" si="24"/>
        <v>0</v>
      </c>
      <c r="G551" s="58">
        <f t="shared" si="25"/>
        <v>0</v>
      </c>
    </row>
    <row r="552" spans="5:7" x14ac:dyDescent="0.25">
      <c r="E552" s="52">
        <f t="shared" si="26"/>
        <v>1.0342129797328994</v>
      </c>
      <c r="F552" s="57">
        <f t="shared" si="24"/>
        <v>0</v>
      </c>
      <c r="G552" s="58">
        <f t="shared" si="25"/>
        <v>0</v>
      </c>
    </row>
    <row r="553" spans="5:7" x14ac:dyDescent="0.25">
      <c r="E553" s="52">
        <f t="shared" si="26"/>
        <v>1.0342129797328994</v>
      </c>
      <c r="F553" s="57">
        <f t="shared" si="24"/>
        <v>0</v>
      </c>
      <c r="G553" s="58">
        <f t="shared" si="25"/>
        <v>0</v>
      </c>
    </row>
    <row r="554" spans="5:7" x14ac:dyDescent="0.25">
      <c r="E554" s="52">
        <f t="shared" si="26"/>
        <v>1.0342129797328994</v>
      </c>
      <c r="F554" s="57">
        <f t="shared" si="24"/>
        <v>0</v>
      </c>
      <c r="G554" s="58">
        <f t="shared" si="25"/>
        <v>0</v>
      </c>
    </row>
    <row r="555" spans="5:7" x14ac:dyDescent="0.25">
      <c r="E555" s="52">
        <f t="shared" si="26"/>
        <v>1.0342129797328994</v>
      </c>
      <c r="F555" s="57">
        <f t="shared" si="24"/>
        <v>0</v>
      </c>
      <c r="G555" s="58">
        <f t="shared" si="25"/>
        <v>0</v>
      </c>
    </row>
    <row r="556" spans="5:7" x14ac:dyDescent="0.25">
      <c r="E556" s="52">
        <f t="shared" si="26"/>
        <v>1.0342129797328994</v>
      </c>
      <c r="F556" s="57">
        <f t="shared" si="24"/>
        <v>0</v>
      </c>
      <c r="G556" s="58">
        <f t="shared" si="25"/>
        <v>0</v>
      </c>
    </row>
    <row r="557" spans="5:7" x14ac:dyDescent="0.25">
      <c r="E557" s="52">
        <f t="shared" si="26"/>
        <v>1.0342129797328994</v>
      </c>
      <c r="F557" s="57">
        <f t="shared" si="24"/>
        <v>0</v>
      </c>
      <c r="G557" s="58">
        <f t="shared" si="25"/>
        <v>0</v>
      </c>
    </row>
    <row r="558" spans="5:7" x14ac:dyDescent="0.25">
      <c r="E558" s="52">
        <f t="shared" si="26"/>
        <v>1.0342129797328994</v>
      </c>
      <c r="F558" s="57">
        <f t="shared" si="24"/>
        <v>0</v>
      </c>
      <c r="G558" s="58">
        <f t="shared" si="25"/>
        <v>0</v>
      </c>
    </row>
    <row r="559" spans="5:7" x14ac:dyDescent="0.25">
      <c r="E559" s="52">
        <f t="shared" si="26"/>
        <v>1.0342129797328994</v>
      </c>
      <c r="F559" s="57">
        <f t="shared" si="24"/>
        <v>0</v>
      </c>
      <c r="G559" s="58">
        <f t="shared" si="25"/>
        <v>0</v>
      </c>
    </row>
    <row r="560" spans="5:7" x14ac:dyDescent="0.25">
      <c r="E560" s="52">
        <f t="shared" si="26"/>
        <v>1.0342129797328994</v>
      </c>
      <c r="F560" s="57">
        <f t="shared" si="24"/>
        <v>0</v>
      </c>
      <c r="G560" s="58">
        <f t="shared" si="25"/>
        <v>0</v>
      </c>
    </row>
    <row r="561" spans="5:7" x14ac:dyDescent="0.25">
      <c r="E561" s="52">
        <f t="shared" si="26"/>
        <v>1.0342129797328994</v>
      </c>
      <c r="F561" s="57">
        <f t="shared" si="24"/>
        <v>0</v>
      </c>
      <c r="G561" s="58">
        <f t="shared" si="25"/>
        <v>0</v>
      </c>
    </row>
    <row r="562" spans="5:7" x14ac:dyDescent="0.25">
      <c r="E562" s="52">
        <f t="shared" si="26"/>
        <v>1.0342129797328994</v>
      </c>
      <c r="F562" s="57">
        <f t="shared" si="24"/>
        <v>0</v>
      </c>
      <c r="G562" s="58">
        <f t="shared" si="25"/>
        <v>0</v>
      </c>
    </row>
    <row r="563" spans="5:7" x14ac:dyDescent="0.25">
      <c r="E563" s="52">
        <f t="shared" si="26"/>
        <v>1.0342129797328994</v>
      </c>
      <c r="F563" s="57">
        <f t="shared" si="24"/>
        <v>0</v>
      </c>
      <c r="G563" s="58">
        <f t="shared" si="25"/>
        <v>0</v>
      </c>
    </row>
    <row r="564" spans="5:7" x14ac:dyDescent="0.25">
      <c r="E564" s="52">
        <f t="shared" si="26"/>
        <v>1.0342129797328994</v>
      </c>
      <c r="F564" s="57">
        <f t="shared" si="24"/>
        <v>0</v>
      </c>
      <c r="G564" s="58">
        <f t="shared" si="25"/>
        <v>0</v>
      </c>
    </row>
    <row r="565" spans="5:7" x14ac:dyDescent="0.25">
      <c r="E565" s="52">
        <f t="shared" si="26"/>
        <v>1.0342129797328994</v>
      </c>
      <c r="F565" s="57">
        <f t="shared" si="24"/>
        <v>0</v>
      </c>
      <c r="G565" s="58">
        <f t="shared" si="25"/>
        <v>0</v>
      </c>
    </row>
    <row r="566" spans="5:7" x14ac:dyDescent="0.25">
      <c r="E566" s="52">
        <f t="shared" si="26"/>
        <v>1.0342129797328994</v>
      </c>
      <c r="F566" s="57">
        <f t="shared" si="24"/>
        <v>0</v>
      </c>
      <c r="G566" s="58">
        <f t="shared" si="25"/>
        <v>0</v>
      </c>
    </row>
    <row r="567" spans="5:7" x14ac:dyDescent="0.25">
      <c r="E567" s="52">
        <f t="shared" si="26"/>
        <v>1.0342129797328994</v>
      </c>
      <c r="F567" s="57">
        <f t="shared" si="24"/>
        <v>0</v>
      </c>
      <c r="G567" s="58">
        <f t="shared" si="25"/>
        <v>0</v>
      </c>
    </row>
    <row r="568" spans="5:7" x14ac:dyDescent="0.25">
      <c r="E568" s="52">
        <f t="shared" si="26"/>
        <v>1.0342129797328994</v>
      </c>
      <c r="F568" s="57">
        <f t="shared" si="24"/>
        <v>0</v>
      </c>
      <c r="G568" s="58">
        <f t="shared" si="25"/>
        <v>0</v>
      </c>
    </row>
    <row r="569" spans="5:7" x14ac:dyDescent="0.25">
      <c r="E569" s="52">
        <f t="shared" si="26"/>
        <v>1.0342129797328994</v>
      </c>
      <c r="F569" s="57">
        <f t="shared" si="24"/>
        <v>0</v>
      </c>
      <c r="G569" s="58">
        <f t="shared" si="25"/>
        <v>0</v>
      </c>
    </row>
    <row r="570" spans="5:7" x14ac:dyDescent="0.25">
      <c r="E570" s="52">
        <f t="shared" si="26"/>
        <v>1.0342129797328994</v>
      </c>
      <c r="F570" s="57">
        <f t="shared" si="24"/>
        <v>0</v>
      </c>
      <c r="G570" s="58">
        <f t="shared" si="25"/>
        <v>0</v>
      </c>
    </row>
    <row r="571" spans="5:7" x14ac:dyDescent="0.25">
      <c r="E571" s="52">
        <f t="shared" si="26"/>
        <v>1.0342129797328994</v>
      </c>
      <c r="F571" s="57">
        <f t="shared" si="24"/>
        <v>0</v>
      </c>
      <c r="G571" s="58">
        <f t="shared" si="25"/>
        <v>0</v>
      </c>
    </row>
    <row r="572" spans="5:7" x14ac:dyDescent="0.25">
      <c r="E572" s="52">
        <f t="shared" si="26"/>
        <v>1.0342129797328994</v>
      </c>
      <c r="F572" s="57">
        <f t="shared" si="24"/>
        <v>0</v>
      </c>
      <c r="G572" s="58">
        <f t="shared" si="25"/>
        <v>0</v>
      </c>
    </row>
    <row r="573" spans="5:7" x14ac:dyDescent="0.25">
      <c r="E573" s="52">
        <f t="shared" si="26"/>
        <v>1.0342129797328994</v>
      </c>
      <c r="F573" s="57">
        <f t="shared" si="24"/>
        <v>0</v>
      </c>
      <c r="G573" s="58">
        <f t="shared" si="25"/>
        <v>0</v>
      </c>
    </row>
    <row r="574" spans="5:7" x14ac:dyDescent="0.25">
      <c r="E574" s="52">
        <f t="shared" si="26"/>
        <v>1.0342129797328994</v>
      </c>
      <c r="F574" s="57">
        <f t="shared" si="24"/>
        <v>0</v>
      </c>
      <c r="G574" s="58">
        <f t="shared" si="25"/>
        <v>0</v>
      </c>
    </row>
    <row r="575" spans="5:7" x14ac:dyDescent="0.25">
      <c r="E575" s="52">
        <f t="shared" si="26"/>
        <v>1.0342129797328994</v>
      </c>
      <c r="F575" s="57">
        <f t="shared" si="24"/>
        <v>0</v>
      </c>
      <c r="G575" s="58">
        <f t="shared" si="25"/>
        <v>0</v>
      </c>
    </row>
    <row r="576" spans="5:7" x14ac:dyDescent="0.25">
      <c r="E576" s="52">
        <f t="shared" si="26"/>
        <v>1.0342129797328994</v>
      </c>
      <c r="F576" s="57">
        <f t="shared" si="24"/>
        <v>0</v>
      </c>
      <c r="G576" s="58">
        <f t="shared" si="25"/>
        <v>0</v>
      </c>
    </row>
    <row r="577" spans="5:7" x14ac:dyDescent="0.25">
      <c r="E577" s="52">
        <f t="shared" si="26"/>
        <v>1.0342129797328994</v>
      </c>
      <c r="F577" s="57">
        <f t="shared" si="24"/>
        <v>0</v>
      </c>
      <c r="G577" s="58">
        <f t="shared" si="25"/>
        <v>0</v>
      </c>
    </row>
    <row r="578" spans="5:7" x14ac:dyDescent="0.25">
      <c r="E578" s="52">
        <f t="shared" si="26"/>
        <v>1.0342129797328994</v>
      </c>
      <c r="F578" s="57">
        <f t="shared" si="24"/>
        <v>0</v>
      </c>
      <c r="G578" s="58">
        <f t="shared" si="25"/>
        <v>0</v>
      </c>
    </row>
    <row r="579" spans="5:7" x14ac:dyDescent="0.25">
      <c r="E579" s="52">
        <f t="shared" si="26"/>
        <v>1.0342129797328994</v>
      </c>
      <c r="F579" s="57">
        <f t="shared" si="24"/>
        <v>0</v>
      </c>
      <c r="G579" s="58">
        <f t="shared" si="25"/>
        <v>0</v>
      </c>
    </row>
    <row r="580" spans="5:7" x14ac:dyDescent="0.25">
      <c r="E580" s="52">
        <f t="shared" si="26"/>
        <v>1.0342129797328994</v>
      </c>
      <c r="F580" s="57">
        <f t="shared" si="24"/>
        <v>0</v>
      </c>
      <c r="G580" s="58">
        <f t="shared" si="25"/>
        <v>0</v>
      </c>
    </row>
    <row r="581" spans="5:7" x14ac:dyDescent="0.25">
      <c r="E581" s="52">
        <f t="shared" si="26"/>
        <v>1.0342129797328994</v>
      </c>
      <c r="F581" s="57">
        <f t="shared" si="24"/>
        <v>0</v>
      </c>
      <c r="G581" s="58">
        <f t="shared" si="25"/>
        <v>0</v>
      </c>
    </row>
    <row r="582" spans="5:7" x14ac:dyDescent="0.25">
      <c r="E582" s="52">
        <f t="shared" si="26"/>
        <v>1.0342129797328994</v>
      </c>
      <c r="F582" s="57">
        <f t="shared" si="24"/>
        <v>0</v>
      </c>
      <c r="G582" s="58">
        <f t="shared" si="25"/>
        <v>0</v>
      </c>
    </row>
    <row r="583" spans="5:7" x14ac:dyDescent="0.25">
      <c r="E583" s="52">
        <f t="shared" si="26"/>
        <v>1.0342129797328994</v>
      </c>
      <c r="F583" s="57">
        <f t="shared" si="24"/>
        <v>0</v>
      </c>
      <c r="G583" s="58">
        <f t="shared" si="25"/>
        <v>0</v>
      </c>
    </row>
    <row r="584" spans="5:7" x14ac:dyDescent="0.25">
      <c r="E584" s="52">
        <f t="shared" si="26"/>
        <v>1.0342129797328994</v>
      </c>
      <c r="F584" s="57">
        <f t="shared" si="24"/>
        <v>0</v>
      </c>
      <c r="G584" s="58">
        <f t="shared" si="25"/>
        <v>0</v>
      </c>
    </row>
    <row r="585" spans="5:7" x14ac:dyDescent="0.25">
      <c r="E585" s="52">
        <f t="shared" si="26"/>
        <v>1.0342129797328994</v>
      </c>
      <c r="F585" s="57">
        <f t="shared" si="24"/>
        <v>0</v>
      </c>
      <c r="G585" s="58">
        <f t="shared" si="25"/>
        <v>0</v>
      </c>
    </row>
    <row r="586" spans="5:7" x14ac:dyDescent="0.25">
      <c r="E586" s="52">
        <f t="shared" si="26"/>
        <v>1.0342129797328994</v>
      </c>
      <c r="F586" s="57">
        <f t="shared" si="24"/>
        <v>0</v>
      </c>
      <c r="G586" s="58">
        <f t="shared" si="25"/>
        <v>0</v>
      </c>
    </row>
    <row r="587" spans="5:7" x14ac:dyDescent="0.25">
      <c r="E587" s="52">
        <f t="shared" si="26"/>
        <v>1.0342129797328994</v>
      </c>
      <c r="F587" s="57">
        <f t="shared" si="24"/>
        <v>0</v>
      </c>
      <c r="G587" s="58">
        <f t="shared" si="25"/>
        <v>0</v>
      </c>
    </row>
    <row r="588" spans="5:7" x14ac:dyDescent="0.25">
      <c r="E588" s="52">
        <f t="shared" si="26"/>
        <v>1.0342129797328994</v>
      </c>
      <c r="F588" s="57">
        <f t="shared" ref="F588:F651" si="27">D588*E588</f>
        <v>0</v>
      </c>
      <c r="G588" s="58">
        <f t="shared" ref="G588:G651" si="28">F588-D588</f>
        <v>0</v>
      </c>
    </row>
    <row r="589" spans="5:7" x14ac:dyDescent="0.25">
      <c r="E589" s="52">
        <f t="shared" ref="E589:E652" si="29">$I$5</f>
        <v>1.0342129797328994</v>
      </c>
      <c r="F589" s="57">
        <f t="shared" si="27"/>
        <v>0</v>
      </c>
      <c r="G589" s="58">
        <f t="shared" si="28"/>
        <v>0</v>
      </c>
    </row>
    <row r="590" spans="5:7" x14ac:dyDescent="0.25">
      <c r="E590" s="52">
        <f t="shared" si="29"/>
        <v>1.0342129797328994</v>
      </c>
      <c r="F590" s="57">
        <f t="shared" si="27"/>
        <v>0</v>
      </c>
      <c r="G590" s="58">
        <f t="shared" si="28"/>
        <v>0</v>
      </c>
    </row>
    <row r="591" spans="5:7" x14ac:dyDescent="0.25">
      <c r="E591" s="52">
        <f t="shared" si="29"/>
        <v>1.0342129797328994</v>
      </c>
      <c r="F591" s="57">
        <f t="shared" si="27"/>
        <v>0</v>
      </c>
      <c r="G591" s="58">
        <f t="shared" si="28"/>
        <v>0</v>
      </c>
    </row>
    <row r="592" spans="5:7" x14ac:dyDescent="0.25">
      <c r="E592" s="52">
        <f t="shared" si="29"/>
        <v>1.0342129797328994</v>
      </c>
      <c r="F592" s="57">
        <f t="shared" si="27"/>
        <v>0</v>
      </c>
      <c r="G592" s="58">
        <f t="shared" si="28"/>
        <v>0</v>
      </c>
    </row>
    <row r="593" spans="5:7" x14ac:dyDescent="0.25">
      <c r="E593" s="52">
        <f t="shared" si="29"/>
        <v>1.0342129797328994</v>
      </c>
      <c r="F593" s="57">
        <f t="shared" si="27"/>
        <v>0</v>
      </c>
      <c r="G593" s="58">
        <f t="shared" si="28"/>
        <v>0</v>
      </c>
    </row>
    <row r="594" spans="5:7" x14ac:dyDescent="0.25">
      <c r="E594" s="52">
        <f t="shared" si="29"/>
        <v>1.0342129797328994</v>
      </c>
      <c r="F594" s="57">
        <f t="shared" si="27"/>
        <v>0</v>
      </c>
      <c r="G594" s="58">
        <f t="shared" si="28"/>
        <v>0</v>
      </c>
    </row>
    <row r="595" spans="5:7" x14ac:dyDescent="0.25">
      <c r="E595" s="52">
        <f t="shared" si="29"/>
        <v>1.0342129797328994</v>
      </c>
      <c r="F595" s="57">
        <f t="shared" si="27"/>
        <v>0</v>
      </c>
      <c r="G595" s="58">
        <f t="shared" si="28"/>
        <v>0</v>
      </c>
    </row>
    <row r="596" spans="5:7" x14ac:dyDescent="0.25">
      <c r="E596" s="52">
        <f t="shared" si="29"/>
        <v>1.0342129797328994</v>
      </c>
      <c r="F596" s="57">
        <f t="shared" si="27"/>
        <v>0</v>
      </c>
      <c r="G596" s="58">
        <f t="shared" si="28"/>
        <v>0</v>
      </c>
    </row>
    <row r="597" spans="5:7" x14ac:dyDescent="0.25">
      <c r="E597" s="52">
        <f t="shared" si="29"/>
        <v>1.0342129797328994</v>
      </c>
      <c r="F597" s="57">
        <f t="shared" si="27"/>
        <v>0</v>
      </c>
      <c r="G597" s="58">
        <f t="shared" si="28"/>
        <v>0</v>
      </c>
    </row>
    <row r="598" spans="5:7" x14ac:dyDescent="0.25">
      <c r="E598" s="52">
        <f t="shared" si="29"/>
        <v>1.0342129797328994</v>
      </c>
      <c r="F598" s="57">
        <f t="shared" si="27"/>
        <v>0</v>
      </c>
      <c r="G598" s="58">
        <f t="shared" si="28"/>
        <v>0</v>
      </c>
    </row>
    <row r="599" spans="5:7" x14ac:dyDescent="0.25">
      <c r="E599" s="52">
        <f t="shared" si="29"/>
        <v>1.0342129797328994</v>
      </c>
      <c r="F599" s="57">
        <f t="shared" si="27"/>
        <v>0</v>
      </c>
      <c r="G599" s="58">
        <f t="shared" si="28"/>
        <v>0</v>
      </c>
    </row>
    <row r="600" spans="5:7" x14ac:dyDescent="0.25">
      <c r="E600" s="52">
        <f t="shared" si="29"/>
        <v>1.0342129797328994</v>
      </c>
      <c r="F600" s="57">
        <f t="shared" si="27"/>
        <v>0</v>
      </c>
      <c r="G600" s="58">
        <f t="shared" si="28"/>
        <v>0</v>
      </c>
    </row>
    <row r="601" spans="5:7" x14ac:dyDescent="0.25">
      <c r="E601" s="52">
        <f t="shared" si="29"/>
        <v>1.0342129797328994</v>
      </c>
      <c r="F601" s="57">
        <f t="shared" si="27"/>
        <v>0</v>
      </c>
      <c r="G601" s="58">
        <f t="shared" si="28"/>
        <v>0</v>
      </c>
    </row>
    <row r="602" spans="5:7" x14ac:dyDescent="0.25">
      <c r="E602" s="52">
        <f t="shared" si="29"/>
        <v>1.0342129797328994</v>
      </c>
      <c r="F602" s="57">
        <f t="shared" si="27"/>
        <v>0</v>
      </c>
      <c r="G602" s="58">
        <f t="shared" si="28"/>
        <v>0</v>
      </c>
    </row>
    <row r="603" spans="5:7" x14ac:dyDescent="0.25">
      <c r="E603" s="52">
        <f t="shared" si="29"/>
        <v>1.0342129797328994</v>
      </c>
      <c r="F603" s="57">
        <f t="shared" si="27"/>
        <v>0</v>
      </c>
      <c r="G603" s="58">
        <f t="shared" si="28"/>
        <v>0</v>
      </c>
    </row>
    <row r="604" spans="5:7" x14ac:dyDescent="0.25">
      <c r="E604" s="52">
        <f t="shared" si="29"/>
        <v>1.0342129797328994</v>
      </c>
      <c r="F604" s="57">
        <f t="shared" si="27"/>
        <v>0</v>
      </c>
      <c r="G604" s="58">
        <f t="shared" si="28"/>
        <v>0</v>
      </c>
    </row>
    <row r="605" spans="5:7" x14ac:dyDescent="0.25">
      <c r="E605" s="52">
        <f t="shared" si="29"/>
        <v>1.0342129797328994</v>
      </c>
      <c r="F605" s="57">
        <f t="shared" si="27"/>
        <v>0</v>
      </c>
      <c r="G605" s="58">
        <f t="shared" si="28"/>
        <v>0</v>
      </c>
    </row>
    <row r="606" spans="5:7" x14ac:dyDescent="0.25">
      <c r="E606" s="52">
        <f t="shared" si="29"/>
        <v>1.0342129797328994</v>
      </c>
      <c r="F606" s="57">
        <f t="shared" si="27"/>
        <v>0</v>
      </c>
      <c r="G606" s="58">
        <f t="shared" si="28"/>
        <v>0</v>
      </c>
    </row>
    <row r="607" spans="5:7" x14ac:dyDescent="0.25">
      <c r="E607" s="52">
        <f t="shared" si="29"/>
        <v>1.0342129797328994</v>
      </c>
      <c r="F607" s="57">
        <f t="shared" si="27"/>
        <v>0</v>
      </c>
      <c r="G607" s="58">
        <f t="shared" si="28"/>
        <v>0</v>
      </c>
    </row>
    <row r="608" spans="5:7" x14ac:dyDescent="0.25">
      <c r="E608" s="52">
        <f t="shared" si="29"/>
        <v>1.0342129797328994</v>
      </c>
      <c r="F608" s="57">
        <f t="shared" si="27"/>
        <v>0</v>
      </c>
      <c r="G608" s="58">
        <f t="shared" si="28"/>
        <v>0</v>
      </c>
    </row>
    <row r="609" spans="5:7" x14ac:dyDescent="0.25">
      <c r="E609" s="52">
        <f t="shared" si="29"/>
        <v>1.0342129797328994</v>
      </c>
      <c r="F609" s="57">
        <f t="shared" si="27"/>
        <v>0</v>
      </c>
      <c r="G609" s="58">
        <f t="shared" si="28"/>
        <v>0</v>
      </c>
    </row>
    <row r="610" spans="5:7" x14ac:dyDescent="0.25">
      <c r="E610" s="52">
        <f t="shared" si="29"/>
        <v>1.0342129797328994</v>
      </c>
      <c r="F610" s="57">
        <f t="shared" si="27"/>
        <v>0</v>
      </c>
      <c r="G610" s="58">
        <f t="shared" si="28"/>
        <v>0</v>
      </c>
    </row>
    <row r="611" spans="5:7" x14ac:dyDescent="0.25">
      <c r="E611" s="52">
        <f t="shared" si="29"/>
        <v>1.0342129797328994</v>
      </c>
      <c r="F611" s="57">
        <f t="shared" si="27"/>
        <v>0</v>
      </c>
      <c r="G611" s="58">
        <f t="shared" si="28"/>
        <v>0</v>
      </c>
    </row>
    <row r="612" spans="5:7" x14ac:dyDescent="0.25">
      <c r="E612" s="52">
        <f t="shared" si="29"/>
        <v>1.0342129797328994</v>
      </c>
      <c r="F612" s="57">
        <f t="shared" si="27"/>
        <v>0</v>
      </c>
      <c r="G612" s="58">
        <f t="shared" si="28"/>
        <v>0</v>
      </c>
    </row>
    <row r="613" spans="5:7" x14ac:dyDescent="0.25">
      <c r="E613" s="52">
        <f t="shared" si="29"/>
        <v>1.0342129797328994</v>
      </c>
      <c r="F613" s="57">
        <f t="shared" si="27"/>
        <v>0</v>
      </c>
      <c r="G613" s="58">
        <f t="shared" si="28"/>
        <v>0</v>
      </c>
    </row>
    <row r="614" spans="5:7" x14ac:dyDescent="0.25">
      <c r="E614" s="52">
        <f t="shared" si="29"/>
        <v>1.0342129797328994</v>
      </c>
      <c r="F614" s="57">
        <f t="shared" si="27"/>
        <v>0</v>
      </c>
      <c r="G614" s="58">
        <f t="shared" si="28"/>
        <v>0</v>
      </c>
    </row>
    <row r="615" spans="5:7" x14ac:dyDescent="0.25">
      <c r="E615" s="52">
        <f t="shared" si="29"/>
        <v>1.0342129797328994</v>
      </c>
      <c r="F615" s="57">
        <f t="shared" si="27"/>
        <v>0</v>
      </c>
      <c r="G615" s="58">
        <f t="shared" si="28"/>
        <v>0</v>
      </c>
    </row>
    <row r="616" spans="5:7" x14ac:dyDescent="0.25">
      <c r="E616" s="52">
        <f t="shared" si="29"/>
        <v>1.0342129797328994</v>
      </c>
      <c r="F616" s="57">
        <f t="shared" si="27"/>
        <v>0</v>
      </c>
      <c r="G616" s="58">
        <f t="shared" si="28"/>
        <v>0</v>
      </c>
    </row>
    <row r="617" spans="5:7" x14ac:dyDescent="0.25">
      <c r="E617" s="52">
        <f t="shared" si="29"/>
        <v>1.0342129797328994</v>
      </c>
      <c r="F617" s="57">
        <f t="shared" si="27"/>
        <v>0</v>
      </c>
      <c r="G617" s="58">
        <f t="shared" si="28"/>
        <v>0</v>
      </c>
    </row>
    <row r="618" spans="5:7" x14ac:dyDescent="0.25">
      <c r="E618" s="52">
        <f t="shared" si="29"/>
        <v>1.0342129797328994</v>
      </c>
      <c r="F618" s="57">
        <f t="shared" si="27"/>
        <v>0</v>
      </c>
      <c r="G618" s="58">
        <f t="shared" si="28"/>
        <v>0</v>
      </c>
    </row>
    <row r="619" spans="5:7" x14ac:dyDescent="0.25">
      <c r="E619" s="52">
        <f t="shared" si="29"/>
        <v>1.0342129797328994</v>
      </c>
      <c r="F619" s="57">
        <f t="shared" si="27"/>
        <v>0</v>
      </c>
      <c r="G619" s="58">
        <f t="shared" si="28"/>
        <v>0</v>
      </c>
    </row>
    <row r="620" spans="5:7" x14ac:dyDescent="0.25">
      <c r="E620" s="52">
        <f t="shared" si="29"/>
        <v>1.0342129797328994</v>
      </c>
      <c r="F620" s="57">
        <f t="shared" si="27"/>
        <v>0</v>
      </c>
      <c r="G620" s="58">
        <f t="shared" si="28"/>
        <v>0</v>
      </c>
    </row>
    <row r="621" spans="5:7" x14ac:dyDescent="0.25">
      <c r="E621" s="52">
        <f t="shared" si="29"/>
        <v>1.0342129797328994</v>
      </c>
      <c r="F621" s="57">
        <f t="shared" si="27"/>
        <v>0</v>
      </c>
      <c r="G621" s="58">
        <f t="shared" si="28"/>
        <v>0</v>
      </c>
    </row>
    <row r="622" spans="5:7" x14ac:dyDescent="0.25">
      <c r="E622" s="52">
        <f t="shared" si="29"/>
        <v>1.0342129797328994</v>
      </c>
      <c r="F622" s="57">
        <f t="shared" si="27"/>
        <v>0</v>
      </c>
      <c r="G622" s="58">
        <f t="shared" si="28"/>
        <v>0</v>
      </c>
    </row>
    <row r="623" spans="5:7" x14ac:dyDescent="0.25">
      <c r="E623" s="52">
        <f t="shared" si="29"/>
        <v>1.0342129797328994</v>
      </c>
      <c r="F623" s="57">
        <f t="shared" si="27"/>
        <v>0</v>
      </c>
      <c r="G623" s="58">
        <f t="shared" si="28"/>
        <v>0</v>
      </c>
    </row>
    <row r="624" spans="5:7" x14ac:dyDescent="0.25">
      <c r="E624" s="52">
        <f t="shared" si="29"/>
        <v>1.0342129797328994</v>
      </c>
      <c r="F624" s="57">
        <f t="shared" si="27"/>
        <v>0</v>
      </c>
      <c r="G624" s="58">
        <f t="shared" si="28"/>
        <v>0</v>
      </c>
    </row>
    <row r="625" spans="5:7" x14ac:dyDescent="0.25">
      <c r="E625" s="52">
        <f t="shared" si="29"/>
        <v>1.0342129797328994</v>
      </c>
      <c r="F625" s="57">
        <f t="shared" si="27"/>
        <v>0</v>
      </c>
      <c r="G625" s="58">
        <f t="shared" si="28"/>
        <v>0</v>
      </c>
    </row>
    <row r="626" spans="5:7" x14ac:dyDescent="0.25">
      <c r="E626" s="52">
        <f t="shared" si="29"/>
        <v>1.0342129797328994</v>
      </c>
      <c r="F626" s="57">
        <f t="shared" si="27"/>
        <v>0</v>
      </c>
      <c r="G626" s="58">
        <f t="shared" si="28"/>
        <v>0</v>
      </c>
    </row>
    <row r="627" spans="5:7" x14ac:dyDescent="0.25">
      <c r="E627" s="52">
        <f t="shared" si="29"/>
        <v>1.0342129797328994</v>
      </c>
      <c r="F627" s="57">
        <f t="shared" si="27"/>
        <v>0</v>
      </c>
      <c r="G627" s="58">
        <f t="shared" si="28"/>
        <v>0</v>
      </c>
    </row>
    <row r="628" spans="5:7" x14ac:dyDescent="0.25">
      <c r="E628" s="52">
        <f t="shared" si="29"/>
        <v>1.0342129797328994</v>
      </c>
      <c r="F628" s="57">
        <f t="shared" si="27"/>
        <v>0</v>
      </c>
      <c r="G628" s="58">
        <f t="shared" si="28"/>
        <v>0</v>
      </c>
    </row>
    <row r="629" spans="5:7" x14ac:dyDescent="0.25">
      <c r="E629" s="52">
        <f t="shared" si="29"/>
        <v>1.0342129797328994</v>
      </c>
      <c r="F629" s="57">
        <f t="shared" si="27"/>
        <v>0</v>
      </c>
      <c r="G629" s="58">
        <f t="shared" si="28"/>
        <v>0</v>
      </c>
    </row>
    <row r="630" spans="5:7" x14ac:dyDescent="0.25">
      <c r="E630" s="52">
        <f t="shared" si="29"/>
        <v>1.0342129797328994</v>
      </c>
      <c r="F630" s="57">
        <f t="shared" si="27"/>
        <v>0</v>
      </c>
      <c r="G630" s="58">
        <f t="shared" si="28"/>
        <v>0</v>
      </c>
    </row>
    <row r="631" spans="5:7" x14ac:dyDescent="0.25">
      <c r="E631" s="52">
        <f t="shared" si="29"/>
        <v>1.0342129797328994</v>
      </c>
      <c r="F631" s="57">
        <f t="shared" si="27"/>
        <v>0</v>
      </c>
      <c r="G631" s="58">
        <f t="shared" si="28"/>
        <v>0</v>
      </c>
    </row>
    <row r="632" spans="5:7" x14ac:dyDescent="0.25">
      <c r="E632" s="52">
        <f t="shared" si="29"/>
        <v>1.0342129797328994</v>
      </c>
      <c r="F632" s="57">
        <f t="shared" si="27"/>
        <v>0</v>
      </c>
      <c r="G632" s="58">
        <f t="shared" si="28"/>
        <v>0</v>
      </c>
    </row>
    <row r="633" spans="5:7" x14ac:dyDescent="0.25">
      <c r="E633" s="52">
        <f t="shared" si="29"/>
        <v>1.0342129797328994</v>
      </c>
      <c r="F633" s="57">
        <f t="shared" si="27"/>
        <v>0</v>
      </c>
      <c r="G633" s="58">
        <f t="shared" si="28"/>
        <v>0</v>
      </c>
    </row>
    <row r="634" spans="5:7" x14ac:dyDescent="0.25">
      <c r="E634" s="52">
        <f t="shared" si="29"/>
        <v>1.0342129797328994</v>
      </c>
      <c r="F634" s="57">
        <f t="shared" si="27"/>
        <v>0</v>
      </c>
      <c r="G634" s="58">
        <f t="shared" si="28"/>
        <v>0</v>
      </c>
    </row>
    <row r="635" spans="5:7" x14ac:dyDescent="0.25">
      <c r="E635" s="52">
        <f t="shared" si="29"/>
        <v>1.0342129797328994</v>
      </c>
      <c r="F635" s="57">
        <f t="shared" si="27"/>
        <v>0</v>
      </c>
      <c r="G635" s="58">
        <f t="shared" si="28"/>
        <v>0</v>
      </c>
    </row>
    <row r="636" spans="5:7" x14ac:dyDescent="0.25">
      <c r="E636" s="52">
        <f t="shared" si="29"/>
        <v>1.0342129797328994</v>
      </c>
      <c r="F636" s="57">
        <f t="shared" si="27"/>
        <v>0</v>
      </c>
      <c r="G636" s="58">
        <f t="shared" si="28"/>
        <v>0</v>
      </c>
    </row>
    <row r="637" spans="5:7" x14ac:dyDescent="0.25">
      <c r="E637" s="52">
        <f t="shared" si="29"/>
        <v>1.0342129797328994</v>
      </c>
      <c r="F637" s="57">
        <f t="shared" si="27"/>
        <v>0</v>
      </c>
      <c r="G637" s="58">
        <f t="shared" si="28"/>
        <v>0</v>
      </c>
    </row>
    <row r="638" spans="5:7" x14ac:dyDescent="0.25">
      <c r="E638" s="52">
        <f t="shared" si="29"/>
        <v>1.0342129797328994</v>
      </c>
      <c r="F638" s="57">
        <f t="shared" si="27"/>
        <v>0</v>
      </c>
      <c r="G638" s="58">
        <f t="shared" si="28"/>
        <v>0</v>
      </c>
    </row>
    <row r="639" spans="5:7" x14ac:dyDescent="0.25">
      <c r="E639" s="52">
        <f t="shared" si="29"/>
        <v>1.0342129797328994</v>
      </c>
      <c r="F639" s="57">
        <f t="shared" si="27"/>
        <v>0</v>
      </c>
      <c r="G639" s="58">
        <f t="shared" si="28"/>
        <v>0</v>
      </c>
    </row>
    <row r="640" spans="5:7" x14ac:dyDescent="0.25">
      <c r="E640" s="52">
        <f t="shared" si="29"/>
        <v>1.0342129797328994</v>
      </c>
      <c r="F640" s="57">
        <f t="shared" si="27"/>
        <v>0</v>
      </c>
      <c r="G640" s="58">
        <f t="shared" si="28"/>
        <v>0</v>
      </c>
    </row>
    <row r="641" spans="5:7" x14ac:dyDescent="0.25">
      <c r="E641" s="52">
        <f t="shared" si="29"/>
        <v>1.0342129797328994</v>
      </c>
      <c r="F641" s="57">
        <f t="shared" si="27"/>
        <v>0</v>
      </c>
      <c r="G641" s="58">
        <f t="shared" si="28"/>
        <v>0</v>
      </c>
    </row>
    <row r="642" spans="5:7" x14ac:dyDescent="0.25">
      <c r="E642" s="52">
        <f t="shared" si="29"/>
        <v>1.0342129797328994</v>
      </c>
      <c r="F642" s="57">
        <f t="shared" si="27"/>
        <v>0</v>
      </c>
      <c r="G642" s="58">
        <f t="shared" si="28"/>
        <v>0</v>
      </c>
    </row>
    <row r="643" spans="5:7" x14ac:dyDescent="0.25">
      <c r="E643" s="52">
        <f t="shared" si="29"/>
        <v>1.0342129797328994</v>
      </c>
      <c r="F643" s="57">
        <f t="shared" si="27"/>
        <v>0</v>
      </c>
      <c r="G643" s="58">
        <f t="shared" si="28"/>
        <v>0</v>
      </c>
    </row>
    <row r="644" spans="5:7" x14ac:dyDescent="0.25">
      <c r="E644" s="52">
        <f t="shared" si="29"/>
        <v>1.0342129797328994</v>
      </c>
      <c r="F644" s="57">
        <f t="shared" si="27"/>
        <v>0</v>
      </c>
      <c r="G644" s="58">
        <f t="shared" si="28"/>
        <v>0</v>
      </c>
    </row>
    <row r="645" spans="5:7" x14ac:dyDescent="0.25">
      <c r="E645" s="52">
        <f t="shared" si="29"/>
        <v>1.0342129797328994</v>
      </c>
      <c r="F645" s="57">
        <f t="shared" si="27"/>
        <v>0</v>
      </c>
      <c r="G645" s="58">
        <f t="shared" si="28"/>
        <v>0</v>
      </c>
    </row>
    <row r="646" spans="5:7" x14ac:dyDescent="0.25">
      <c r="E646" s="52">
        <f t="shared" si="29"/>
        <v>1.0342129797328994</v>
      </c>
      <c r="F646" s="57">
        <f t="shared" si="27"/>
        <v>0</v>
      </c>
      <c r="G646" s="58">
        <f t="shared" si="28"/>
        <v>0</v>
      </c>
    </row>
    <row r="647" spans="5:7" x14ac:dyDescent="0.25">
      <c r="E647" s="52">
        <f t="shared" si="29"/>
        <v>1.0342129797328994</v>
      </c>
      <c r="F647" s="57">
        <f t="shared" si="27"/>
        <v>0</v>
      </c>
      <c r="G647" s="58">
        <f t="shared" si="28"/>
        <v>0</v>
      </c>
    </row>
    <row r="648" spans="5:7" x14ac:dyDescent="0.25">
      <c r="E648" s="52">
        <f t="shared" si="29"/>
        <v>1.0342129797328994</v>
      </c>
      <c r="F648" s="57">
        <f t="shared" si="27"/>
        <v>0</v>
      </c>
      <c r="G648" s="58">
        <f t="shared" si="28"/>
        <v>0</v>
      </c>
    </row>
    <row r="649" spans="5:7" x14ac:dyDescent="0.25">
      <c r="E649" s="52">
        <f t="shared" si="29"/>
        <v>1.0342129797328994</v>
      </c>
      <c r="F649" s="57">
        <f t="shared" si="27"/>
        <v>0</v>
      </c>
      <c r="G649" s="58">
        <f t="shared" si="28"/>
        <v>0</v>
      </c>
    </row>
    <row r="650" spans="5:7" x14ac:dyDescent="0.25">
      <c r="E650" s="52">
        <f t="shared" si="29"/>
        <v>1.0342129797328994</v>
      </c>
      <c r="F650" s="57">
        <f t="shared" si="27"/>
        <v>0</v>
      </c>
      <c r="G650" s="58">
        <f t="shared" si="28"/>
        <v>0</v>
      </c>
    </row>
    <row r="651" spans="5:7" x14ac:dyDescent="0.25">
      <c r="E651" s="52">
        <f t="shared" si="29"/>
        <v>1.0342129797328994</v>
      </c>
      <c r="F651" s="57">
        <f t="shared" si="27"/>
        <v>0</v>
      </c>
      <c r="G651" s="58">
        <f t="shared" si="28"/>
        <v>0</v>
      </c>
    </row>
    <row r="652" spans="5:7" x14ac:dyDescent="0.25">
      <c r="E652" s="52">
        <f t="shared" si="29"/>
        <v>1.0342129797328994</v>
      </c>
      <c r="F652" s="57">
        <f t="shared" ref="F652:F715" si="30">D652*E652</f>
        <v>0</v>
      </c>
      <c r="G652" s="58">
        <f t="shared" ref="G652:G715" si="31">F652-D652</f>
        <v>0</v>
      </c>
    </row>
    <row r="653" spans="5:7" x14ac:dyDescent="0.25">
      <c r="E653" s="52">
        <f t="shared" ref="E653:E716" si="32">$I$5</f>
        <v>1.0342129797328994</v>
      </c>
      <c r="F653" s="57">
        <f t="shared" si="30"/>
        <v>0</v>
      </c>
      <c r="G653" s="58">
        <f t="shared" si="31"/>
        <v>0</v>
      </c>
    </row>
    <row r="654" spans="5:7" x14ac:dyDescent="0.25">
      <c r="E654" s="52">
        <f t="shared" si="32"/>
        <v>1.0342129797328994</v>
      </c>
      <c r="F654" s="57">
        <f t="shared" si="30"/>
        <v>0</v>
      </c>
      <c r="G654" s="58">
        <f t="shared" si="31"/>
        <v>0</v>
      </c>
    </row>
    <row r="655" spans="5:7" x14ac:dyDescent="0.25">
      <c r="E655" s="52">
        <f t="shared" si="32"/>
        <v>1.0342129797328994</v>
      </c>
      <c r="F655" s="57">
        <f t="shared" si="30"/>
        <v>0</v>
      </c>
      <c r="G655" s="58">
        <f t="shared" si="31"/>
        <v>0</v>
      </c>
    </row>
    <row r="656" spans="5:7" x14ac:dyDescent="0.25">
      <c r="E656" s="52">
        <f t="shared" si="32"/>
        <v>1.0342129797328994</v>
      </c>
      <c r="F656" s="57">
        <f t="shared" si="30"/>
        <v>0</v>
      </c>
      <c r="G656" s="58">
        <f t="shared" si="31"/>
        <v>0</v>
      </c>
    </row>
    <row r="657" spans="5:7" x14ac:dyDescent="0.25">
      <c r="E657" s="52">
        <f t="shared" si="32"/>
        <v>1.0342129797328994</v>
      </c>
      <c r="F657" s="57">
        <f t="shared" si="30"/>
        <v>0</v>
      </c>
      <c r="G657" s="58">
        <f t="shared" si="31"/>
        <v>0</v>
      </c>
    </row>
    <row r="658" spans="5:7" x14ac:dyDescent="0.25">
      <c r="E658" s="52">
        <f t="shared" si="32"/>
        <v>1.0342129797328994</v>
      </c>
      <c r="F658" s="57">
        <f t="shared" si="30"/>
        <v>0</v>
      </c>
      <c r="G658" s="58">
        <f t="shared" si="31"/>
        <v>0</v>
      </c>
    </row>
    <row r="659" spans="5:7" x14ac:dyDescent="0.25">
      <c r="E659" s="52">
        <f t="shared" si="32"/>
        <v>1.0342129797328994</v>
      </c>
      <c r="F659" s="57">
        <f t="shared" si="30"/>
        <v>0</v>
      </c>
      <c r="G659" s="58">
        <f t="shared" si="31"/>
        <v>0</v>
      </c>
    </row>
    <row r="660" spans="5:7" x14ac:dyDescent="0.25">
      <c r="E660" s="52">
        <f t="shared" si="32"/>
        <v>1.0342129797328994</v>
      </c>
      <c r="F660" s="57">
        <f t="shared" si="30"/>
        <v>0</v>
      </c>
      <c r="G660" s="58">
        <f t="shared" si="31"/>
        <v>0</v>
      </c>
    </row>
    <row r="661" spans="5:7" x14ac:dyDescent="0.25">
      <c r="E661" s="52">
        <f t="shared" si="32"/>
        <v>1.0342129797328994</v>
      </c>
      <c r="F661" s="57">
        <f t="shared" si="30"/>
        <v>0</v>
      </c>
      <c r="G661" s="58">
        <f t="shared" si="31"/>
        <v>0</v>
      </c>
    </row>
    <row r="662" spans="5:7" x14ac:dyDescent="0.25">
      <c r="E662" s="52">
        <f t="shared" si="32"/>
        <v>1.0342129797328994</v>
      </c>
      <c r="F662" s="57">
        <f t="shared" si="30"/>
        <v>0</v>
      </c>
      <c r="G662" s="58">
        <f t="shared" si="31"/>
        <v>0</v>
      </c>
    </row>
    <row r="663" spans="5:7" x14ac:dyDescent="0.25">
      <c r="E663" s="52">
        <f t="shared" si="32"/>
        <v>1.0342129797328994</v>
      </c>
      <c r="F663" s="57">
        <f t="shared" si="30"/>
        <v>0</v>
      </c>
      <c r="G663" s="58">
        <f t="shared" si="31"/>
        <v>0</v>
      </c>
    </row>
    <row r="664" spans="5:7" x14ac:dyDescent="0.25">
      <c r="E664" s="52">
        <f t="shared" si="32"/>
        <v>1.0342129797328994</v>
      </c>
      <c r="F664" s="57">
        <f t="shared" si="30"/>
        <v>0</v>
      </c>
      <c r="G664" s="58">
        <f t="shared" si="31"/>
        <v>0</v>
      </c>
    </row>
    <row r="665" spans="5:7" x14ac:dyDescent="0.25">
      <c r="E665" s="52">
        <f t="shared" si="32"/>
        <v>1.0342129797328994</v>
      </c>
      <c r="F665" s="57">
        <f t="shared" si="30"/>
        <v>0</v>
      </c>
      <c r="G665" s="58">
        <f t="shared" si="31"/>
        <v>0</v>
      </c>
    </row>
    <row r="666" spans="5:7" x14ac:dyDescent="0.25">
      <c r="E666" s="52">
        <f t="shared" si="32"/>
        <v>1.0342129797328994</v>
      </c>
      <c r="F666" s="57">
        <f t="shared" si="30"/>
        <v>0</v>
      </c>
      <c r="G666" s="58">
        <f t="shared" si="31"/>
        <v>0</v>
      </c>
    </row>
    <row r="667" spans="5:7" x14ac:dyDescent="0.25">
      <c r="E667" s="52">
        <f t="shared" si="32"/>
        <v>1.0342129797328994</v>
      </c>
      <c r="F667" s="57">
        <f t="shared" si="30"/>
        <v>0</v>
      </c>
      <c r="G667" s="58">
        <f t="shared" si="31"/>
        <v>0</v>
      </c>
    </row>
    <row r="668" spans="5:7" x14ac:dyDescent="0.25">
      <c r="E668" s="52">
        <f t="shared" si="32"/>
        <v>1.0342129797328994</v>
      </c>
      <c r="F668" s="57">
        <f t="shared" si="30"/>
        <v>0</v>
      </c>
      <c r="G668" s="58">
        <f t="shared" si="31"/>
        <v>0</v>
      </c>
    </row>
    <row r="669" spans="5:7" x14ac:dyDescent="0.25">
      <c r="E669" s="52">
        <f t="shared" si="32"/>
        <v>1.0342129797328994</v>
      </c>
      <c r="F669" s="57">
        <f t="shared" si="30"/>
        <v>0</v>
      </c>
      <c r="G669" s="58">
        <f t="shared" si="31"/>
        <v>0</v>
      </c>
    </row>
    <row r="670" spans="5:7" x14ac:dyDescent="0.25">
      <c r="E670" s="52">
        <f t="shared" si="32"/>
        <v>1.0342129797328994</v>
      </c>
      <c r="F670" s="57">
        <f t="shared" si="30"/>
        <v>0</v>
      </c>
      <c r="G670" s="58">
        <f t="shared" si="31"/>
        <v>0</v>
      </c>
    </row>
    <row r="671" spans="5:7" x14ac:dyDescent="0.25">
      <c r="E671" s="52">
        <f t="shared" si="32"/>
        <v>1.0342129797328994</v>
      </c>
      <c r="F671" s="57">
        <f t="shared" si="30"/>
        <v>0</v>
      </c>
      <c r="G671" s="58">
        <f t="shared" si="31"/>
        <v>0</v>
      </c>
    </row>
    <row r="672" spans="5:7" x14ac:dyDescent="0.25">
      <c r="E672" s="52">
        <f t="shared" si="32"/>
        <v>1.0342129797328994</v>
      </c>
      <c r="F672" s="57">
        <f t="shared" si="30"/>
        <v>0</v>
      </c>
      <c r="G672" s="58">
        <f t="shared" si="31"/>
        <v>0</v>
      </c>
    </row>
    <row r="673" spans="5:7" x14ac:dyDescent="0.25">
      <c r="E673" s="52">
        <f t="shared" si="32"/>
        <v>1.0342129797328994</v>
      </c>
      <c r="F673" s="57">
        <f t="shared" si="30"/>
        <v>0</v>
      </c>
      <c r="G673" s="58">
        <f t="shared" si="31"/>
        <v>0</v>
      </c>
    </row>
    <row r="674" spans="5:7" x14ac:dyDescent="0.25">
      <c r="E674" s="52">
        <f t="shared" si="32"/>
        <v>1.0342129797328994</v>
      </c>
      <c r="F674" s="57">
        <f t="shared" si="30"/>
        <v>0</v>
      </c>
      <c r="G674" s="58">
        <f t="shared" si="31"/>
        <v>0</v>
      </c>
    </row>
    <row r="675" spans="5:7" x14ac:dyDescent="0.25">
      <c r="E675" s="52">
        <f t="shared" si="32"/>
        <v>1.0342129797328994</v>
      </c>
      <c r="F675" s="57">
        <f t="shared" si="30"/>
        <v>0</v>
      </c>
      <c r="G675" s="58">
        <f t="shared" si="31"/>
        <v>0</v>
      </c>
    </row>
    <row r="676" spans="5:7" x14ac:dyDescent="0.25">
      <c r="E676" s="52">
        <f t="shared" si="32"/>
        <v>1.0342129797328994</v>
      </c>
      <c r="F676" s="57">
        <f t="shared" si="30"/>
        <v>0</v>
      </c>
      <c r="G676" s="58">
        <f t="shared" si="31"/>
        <v>0</v>
      </c>
    </row>
    <row r="677" spans="5:7" x14ac:dyDescent="0.25">
      <c r="E677" s="52">
        <f t="shared" si="32"/>
        <v>1.0342129797328994</v>
      </c>
      <c r="F677" s="57">
        <f t="shared" si="30"/>
        <v>0</v>
      </c>
      <c r="G677" s="58">
        <f t="shared" si="31"/>
        <v>0</v>
      </c>
    </row>
    <row r="678" spans="5:7" x14ac:dyDescent="0.25">
      <c r="E678" s="52">
        <f t="shared" si="32"/>
        <v>1.0342129797328994</v>
      </c>
      <c r="F678" s="57">
        <f t="shared" si="30"/>
        <v>0</v>
      </c>
      <c r="G678" s="58">
        <f t="shared" si="31"/>
        <v>0</v>
      </c>
    </row>
    <row r="679" spans="5:7" x14ac:dyDescent="0.25">
      <c r="E679" s="52">
        <f t="shared" si="32"/>
        <v>1.0342129797328994</v>
      </c>
      <c r="F679" s="57">
        <f t="shared" si="30"/>
        <v>0</v>
      </c>
      <c r="G679" s="58">
        <f t="shared" si="31"/>
        <v>0</v>
      </c>
    </row>
    <row r="680" spans="5:7" x14ac:dyDescent="0.25">
      <c r="E680" s="52">
        <f t="shared" si="32"/>
        <v>1.0342129797328994</v>
      </c>
      <c r="F680" s="57">
        <f t="shared" si="30"/>
        <v>0</v>
      </c>
      <c r="G680" s="58">
        <f t="shared" si="31"/>
        <v>0</v>
      </c>
    </row>
    <row r="681" spans="5:7" x14ac:dyDescent="0.25">
      <c r="E681" s="52">
        <f t="shared" si="32"/>
        <v>1.0342129797328994</v>
      </c>
      <c r="F681" s="57">
        <f t="shared" si="30"/>
        <v>0</v>
      </c>
      <c r="G681" s="58">
        <f t="shared" si="31"/>
        <v>0</v>
      </c>
    </row>
    <row r="682" spans="5:7" x14ac:dyDescent="0.25">
      <c r="E682" s="52">
        <f t="shared" si="32"/>
        <v>1.0342129797328994</v>
      </c>
      <c r="F682" s="57">
        <f t="shared" si="30"/>
        <v>0</v>
      </c>
      <c r="G682" s="58">
        <f t="shared" si="31"/>
        <v>0</v>
      </c>
    </row>
    <row r="683" spans="5:7" x14ac:dyDescent="0.25">
      <c r="E683" s="52">
        <f t="shared" si="32"/>
        <v>1.0342129797328994</v>
      </c>
      <c r="F683" s="57">
        <f t="shared" si="30"/>
        <v>0</v>
      </c>
      <c r="G683" s="58">
        <f t="shared" si="31"/>
        <v>0</v>
      </c>
    </row>
    <row r="684" spans="5:7" x14ac:dyDescent="0.25">
      <c r="E684" s="52">
        <f t="shared" si="32"/>
        <v>1.0342129797328994</v>
      </c>
      <c r="F684" s="57">
        <f t="shared" si="30"/>
        <v>0</v>
      </c>
      <c r="G684" s="58">
        <f t="shared" si="31"/>
        <v>0</v>
      </c>
    </row>
    <row r="685" spans="5:7" x14ac:dyDescent="0.25">
      <c r="E685" s="52">
        <f t="shared" si="32"/>
        <v>1.0342129797328994</v>
      </c>
      <c r="F685" s="57">
        <f t="shared" si="30"/>
        <v>0</v>
      </c>
      <c r="G685" s="58">
        <f t="shared" si="31"/>
        <v>0</v>
      </c>
    </row>
    <row r="686" spans="5:7" x14ac:dyDescent="0.25">
      <c r="E686" s="52">
        <f t="shared" si="32"/>
        <v>1.0342129797328994</v>
      </c>
      <c r="F686" s="57">
        <f t="shared" si="30"/>
        <v>0</v>
      </c>
      <c r="G686" s="58">
        <f t="shared" si="31"/>
        <v>0</v>
      </c>
    </row>
    <row r="687" spans="5:7" x14ac:dyDescent="0.25">
      <c r="E687" s="52">
        <f t="shared" si="32"/>
        <v>1.0342129797328994</v>
      </c>
      <c r="F687" s="57">
        <f t="shared" si="30"/>
        <v>0</v>
      </c>
      <c r="G687" s="58">
        <f t="shared" si="31"/>
        <v>0</v>
      </c>
    </row>
    <row r="688" spans="5:7" x14ac:dyDescent="0.25">
      <c r="E688" s="52">
        <f t="shared" si="32"/>
        <v>1.0342129797328994</v>
      </c>
      <c r="F688" s="57">
        <f t="shared" si="30"/>
        <v>0</v>
      </c>
      <c r="G688" s="58">
        <f t="shared" si="31"/>
        <v>0</v>
      </c>
    </row>
    <row r="689" spans="5:7" x14ac:dyDescent="0.25">
      <c r="E689" s="52">
        <f t="shared" si="32"/>
        <v>1.0342129797328994</v>
      </c>
      <c r="F689" s="57">
        <f t="shared" si="30"/>
        <v>0</v>
      </c>
      <c r="G689" s="58">
        <f t="shared" si="31"/>
        <v>0</v>
      </c>
    </row>
    <row r="690" spans="5:7" x14ac:dyDescent="0.25">
      <c r="E690" s="52">
        <f t="shared" si="32"/>
        <v>1.0342129797328994</v>
      </c>
      <c r="F690" s="57">
        <f t="shared" si="30"/>
        <v>0</v>
      </c>
      <c r="G690" s="58">
        <f t="shared" si="31"/>
        <v>0</v>
      </c>
    </row>
    <row r="691" spans="5:7" x14ac:dyDescent="0.25">
      <c r="E691" s="52">
        <f t="shared" si="32"/>
        <v>1.0342129797328994</v>
      </c>
      <c r="F691" s="57">
        <f t="shared" si="30"/>
        <v>0</v>
      </c>
      <c r="G691" s="58">
        <f t="shared" si="31"/>
        <v>0</v>
      </c>
    </row>
    <row r="692" spans="5:7" x14ac:dyDescent="0.25">
      <c r="E692" s="52">
        <f t="shared" si="32"/>
        <v>1.0342129797328994</v>
      </c>
      <c r="F692" s="57">
        <f t="shared" si="30"/>
        <v>0</v>
      </c>
      <c r="G692" s="58">
        <f t="shared" si="31"/>
        <v>0</v>
      </c>
    </row>
    <row r="693" spans="5:7" x14ac:dyDescent="0.25">
      <c r="E693" s="52">
        <f t="shared" si="32"/>
        <v>1.0342129797328994</v>
      </c>
      <c r="F693" s="57">
        <f t="shared" si="30"/>
        <v>0</v>
      </c>
      <c r="G693" s="58">
        <f t="shared" si="31"/>
        <v>0</v>
      </c>
    </row>
    <row r="694" spans="5:7" x14ac:dyDescent="0.25">
      <c r="E694" s="52">
        <f t="shared" si="32"/>
        <v>1.0342129797328994</v>
      </c>
      <c r="F694" s="57">
        <f t="shared" si="30"/>
        <v>0</v>
      </c>
      <c r="G694" s="58">
        <f t="shared" si="31"/>
        <v>0</v>
      </c>
    </row>
    <row r="695" spans="5:7" x14ac:dyDescent="0.25">
      <c r="E695" s="52">
        <f t="shared" si="32"/>
        <v>1.0342129797328994</v>
      </c>
      <c r="F695" s="57">
        <f t="shared" si="30"/>
        <v>0</v>
      </c>
      <c r="G695" s="58">
        <f t="shared" si="31"/>
        <v>0</v>
      </c>
    </row>
    <row r="696" spans="5:7" x14ac:dyDescent="0.25">
      <c r="E696" s="52">
        <f t="shared" si="32"/>
        <v>1.0342129797328994</v>
      </c>
      <c r="F696" s="57">
        <f t="shared" si="30"/>
        <v>0</v>
      </c>
      <c r="G696" s="58">
        <f t="shared" si="31"/>
        <v>0</v>
      </c>
    </row>
    <row r="697" spans="5:7" x14ac:dyDescent="0.25">
      <c r="E697" s="52">
        <f t="shared" si="32"/>
        <v>1.0342129797328994</v>
      </c>
      <c r="F697" s="57">
        <f t="shared" si="30"/>
        <v>0</v>
      </c>
      <c r="G697" s="58">
        <f t="shared" si="31"/>
        <v>0</v>
      </c>
    </row>
    <row r="698" spans="5:7" x14ac:dyDescent="0.25">
      <c r="E698" s="52">
        <f t="shared" si="32"/>
        <v>1.0342129797328994</v>
      </c>
      <c r="F698" s="57">
        <f t="shared" si="30"/>
        <v>0</v>
      </c>
      <c r="G698" s="58">
        <f t="shared" si="31"/>
        <v>0</v>
      </c>
    </row>
    <row r="699" spans="5:7" x14ac:dyDescent="0.25">
      <c r="E699" s="52">
        <f t="shared" si="32"/>
        <v>1.0342129797328994</v>
      </c>
      <c r="F699" s="57">
        <f t="shared" si="30"/>
        <v>0</v>
      </c>
      <c r="G699" s="58">
        <f t="shared" si="31"/>
        <v>0</v>
      </c>
    </row>
    <row r="700" spans="5:7" x14ac:dyDescent="0.25">
      <c r="E700" s="52">
        <f t="shared" si="32"/>
        <v>1.0342129797328994</v>
      </c>
      <c r="F700" s="57">
        <f t="shared" si="30"/>
        <v>0</v>
      </c>
      <c r="G700" s="58">
        <f t="shared" si="31"/>
        <v>0</v>
      </c>
    </row>
    <row r="701" spans="5:7" x14ac:dyDescent="0.25">
      <c r="E701" s="52">
        <f t="shared" si="32"/>
        <v>1.0342129797328994</v>
      </c>
      <c r="F701" s="57">
        <f t="shared" si="30"/>
        <v>0</v>
      </c>
      <c r="G701" s="58">
        <f t="shared" si="31"/>
        <v>0</v>
      </c>
    </row>
    <row r="702" spans="5:7" x14ac:dyDescent="0.25">
      <c r="E702" s="52">
        <f t="shared" si="32"/>
        <v>1.0342129797328994</v>
      </c>
      <c r="F702" s="57">
        <f t="shared" si="30"/>
        <v>0</v>
      </c>
      <c r="G702" s="58">
        <f t="shared" si="31"/>
        <v>0</v>
      </c>
    </row>
    <row r="703" spans="5:7" x14ac:dyDescent="0.25">
      <c r="E703" s="52">
        <f t="shared" si="32"/>
        <v>1.0342129797328994</v>
      </c>
      <c r="F703" s="57">
        <f t="shared" si="30"/>
        <v>0</v>
      </c>
      <c r="G703" s="58">
        <f t="shared" si="31"/>
        <v>0</v>
      </c>
    </row>
    <row r="704" spans="5:7" x14ac:dyDescent="0.25">
      <c r="E704" s="52">
        <f t="shared" si="32"/>
        <v>1.0342129797328994</v>
      </c>
      <c r="F704" s="57">
        <f t="shared" si="30"/>
        <v>0</v>
      </c>
      <c r="G704" s="58">
        <f t="shared" si="31"/>
        <v>0</v>
      </c>
    </row>
    <row r="705" spans="5:7" x14ac:dyDescent="0.25">
      <c r="E705" s="52">
        <f t="shared" si="32"/>
        <v>1.0342129797328994</v>
      </c>
      <c r="F705" s="57">
        <f t="shared" si="30"/>
        <v>0</v>
      </c>
      <c r="G705" s="58">
        <f t="shared" si="31"/>
        <v>0</v>
      </c>
    </row>
    <row r="706" spans="5:7" x14ac:dyDescent="0.25">
      <c r="E706" s="52">
        <f t="shared" si="32"/>
        <v>1.0342129797328994</v>
      </c>
      <c r="F706" s="57">
        <f t="shared" si="30"/>
        <v>0</v>
      </c>
      <c r="G706" s="58">
        <f t="shared" si="31"/>
        <v>0</v>
      </c>
    </row>
    <row r="707" spans="5:7" x14ac:dyDescent="0.25">
      <c r="E707" s="52">
        <f t="shared" si="32"/>
        <v>1.0342129797328994</v>
      </c>
      <c r="F707" s="57">
        <f t="shared" si="30"/>
        <v>0</v>
      </c>
      <c r="G707" s="58">
        <f t="shared" si="31"/>
        <v>0</v>
      </c>
    </row>
    <row r="708" spans="5:7" x14ac:dyDescent="0.25">
      <c r="E708" s="52">
        <f t="shared" si="32"/>
        <v>1.0342129797328994</v>
      </c>
      <c r="F708" s="57">
        <f t="shared" si="30"/>
        <v>0</v>
      </c>
      <c r="G708" s="58">
        <f t="shared" si="31"/>
        <v>0</v>
      </c>
    </row>
    <row r="709" spans="5:7" x14ac:dyDescent="0.25">
      <c r="E709" s="52">
        <f t="shared" si="32"/>
        <v>1.0342129797328994</v>
      </c>
      <c r="F709" s="57">
        <f t="shared" si="30"/>
        <v>0</v>
      </c>
      <c r="G709" s="58">
        <f t="shared" si="31"/>
        <v>0</v>
      </c>
    </row>
    <row r="710" spans="5:7" x14ac:dyDescent="0.25">
      <c r="E710" s="52">
        <f t="shared" si="32"/>
        <v>1.0342129797328994</v>
      </c>
      <c r="F710" s="57">
        <f t="shared" si="30"/>
        <v>0</v>
      </c>
      <c r="G710" s="58">
        <f t="shared" si="31"/>
        <v>0</v>
      </c>
    </row>
    <row r="711" spans="5:7" x14ac:dyDescent="0.25">
      <c r="E711" s="52">
        <f t="shared" si="32"/>
        <v>1.0342129797328994</v>
      </c>
      <c r="F711" s="57">
        <f t="shared" si="30"/>
        <v>0</v>
      </c>
      <c r="G711" s="58">
        <f t="shared" si="31"/>
        <v>0</v>
      </c>
    </row>
    <row r="712" spans="5:7" x14ac:dyDescent="0.25">
      <c r="E712" s="52">
        <f t="shared" si="32"/>
        <v>1.0342129797328994</v>
      </c>
      <c r="F712" s="57">
        <f t="shared" si="30"/>
        <v>0</v>
      </c>
      <c r="G712" s="58">
        <f t="shared" si="31"/>
        <v>0</v>
      </c>
    </row>
    <row r="713" spans="5:7" x14ac:dyDescent="0.25">
      <c r="E713" s="52">
        <f t="shared" si="32"/>
        <v>1.0342129797328994</v>
      </c>
      <c r="F713" s="57">
        <f t="shared" si="30"/>
        <v>0</v>
      </c>
      <c r="G713" s="58">
        <f t="shared" si="31"/>
        <v>0</v>
      </c>
    </row>
    <row r="714" spans="5:7" x14ac:dyDescent="0.25">
      <c r="E714" s="52">
        <f t="shared" si="32"/>
        <v>1.0342129797328994</v>
      </c>
      <c r="F714" s="57">
        <f t="shared" si="30"/>
        <v>0</v>
      </c>
      <c r="G714" s="58">
        <f t="shared" si="31"/>
        <v>0</v>
      </c>
    </row>
    <row r="715" spans="5:7" x14ac:dyDescent="0.25">
      <c r="E715" s="52">
        <f t="shared" si="32"/>
        <v>1.0342129797328994</v>
      </c>
      <c r="F715" s="57">
        <f t="shared" si="30"/>
        <v>0</v>
      </c>
      <c r="G715" s="58">
        <f t="shared" si="31"/>
        <v>0</v>
      </c>
    </row>
    <row r="716" spans="5:7" x14ac:dyDescent="0.25">
      <c r="E716" s="52">
        <f t="shared" si="32"/>
        <v>1.0342129797328994</v>
      </c>
      <c r="F716" s="57">
        <f t="shared" ref="F716:F779" si="33">D716*E716</f>
        <v>0</v>
      </c>
      <c r="G716" s="58">
        <f t="shared" ref="G716:G779" si="34">F716-D716</f>
        <v>0</v>
      </c>
    </row>
    <row r="717" spans="5:7" x14ac:dyDescent="0.25">
      <c r="E717" s="52">
        <f t="shared" ref="E717:E780" si="35">$I$5</f>
        <v>1.0342129797328994</v>
      </c>
      <c r="F717" s="57">
        <f t="shared" si="33"/>
        <v>0</v>
      </c>
      <c r="G717" s="58">
        <f t="shared" si="34"/>
        <v>0</v>
      </c>
    </row>
    <row r="718" spans="5:7" x14ac:dyDescent="0.25">
      <c r="E718" s="52">
        <f t="shared" si="35"/>
        <v>1.0342129797328994</v>
      </c>
      <c r="F718" s="57">
        <f t="shared" si="33"/>
        <v>0</v>
      </c>
      <c r="G718" s="58">
        <f t="shared" si="34"/>
        <v>0</v>
      </c>
    </row>
    <row r="719" spans="5:7" x14ac:dyDescent="0.25">
      <c r="E719" s="52">
        <f t="shared" si="35"/>
        <v>1.0342129797328994</v>
      </c>
      <c r="F719" s="57">
        <f t="shared" si="33"/>
        <v>0</v>
      </c>
      <c r="G719" s="58">
        <f t="shared" si="34"/>
        <v>0</v>
      </c>
    </row>
    <row r="720" spans="5:7" x14ac:dyDescent="0.25">
      <c r="E720" s="52">
        <f t="shared" si="35"/>
        <v>1.0342129797328994</v>
      </c>
      <c r="F720" s="57">
        <f t="shared" si="33"/>
        <v>0</v>
      </c>
      <c r="G720" s="58">
        <f t="shared" si="34"/>
        <v>0</v>
      </c>
    </row>
    <row r="721" spans="5:7" x14ac:dyDescent="0.25">
      <c r="E721" s="52">
        <f t="shared" si="35"/>
        <v>1.0342129797328994</v>
      </c>
      <c r="F721" s="57">
        <f t="shared" si="33"/>
        <v>0</v>
      </c>
      <c r="G721" s="58">
        <f t="shared" si="34"/>
        <v>0</v>
      </c>
    </row>
    <row r="722" spans="5:7" x14ac:dyDescent="0.25">
      <c r="E722" s="52">
        <f t="shared" si="35"/>
        <v>1.0342129797328994</v>
      </c>
      <c r="F722" s="57">
        <f t="shared" si="33"/>
        <v>0</v>
      </c>
      <c r="G722" s="58">
        <f t="shared" si="34"/>
        <v>0</v>
      </c>
    </row>
    <row r="723" spans="5:7" x14ac:dyDescent="0.25">
      <c r="E723" s="52">
        <f t="shared" si="35"/>
        <v>1.0342129797328994</v>
      </c>
      <c r="F723" s="57">
        <f t="shared" si="33"/>
        <v>0</v>
      </c>
      <c r="G723" s="58">
        <f t="shared" si="34"/>
        <v>0</v>
      </c>
    </row>
    <row r="724" spans="5:7" x14ac:dyDescent="0.25">
      <c r="E724" s="52">
        <f t="shared" si="35"/>
        <v>1.0342129797328994</v>
      </c>
      <c r="F724" s="57">
        <f t="shared" si="33"/>
        <v>0</v>
      </c>
      <c r="G724" s="58">
        <f t="shared" si="34"/>
        <v>0</v>
      </c>
    </row>
    <row r="725" spans="5:7" x14ac:dyDescent="0.25">
      <c r="E725" s="52">
        <f t="shared" si="35"/>
        <v>1.0342129797328994</v>
      </c>
      <c r="F725" s="57">
        <f t="shared" si="33"/>
        <v>0</v>
      </c>
      <c r="G725" s="58">
        <f t="shared" si="34"/>
        <v>0</v>
      </c>
    </row>
    <row r="726" spans="5:7" x14ac:dyDescent="0.25">
      <c r="E726" s="52">
        <f t="shared" si="35"/>
        <v>1.0342129797328994</v>
      </c>
      <c r="F726" s="57">
        <f t="shared" si="33"/>
        <v>0</v>
      </c>
      <c r="G726" s="58">
        <f t="shared" si="34"/>
        <v>0</v>
      </c>
    </row>
    <row r="727" spans="5:7" x14ac:dyDescent="0.25">
      <c r="E727" s="52">
        <f t="shared" si="35"/>
        <v>1.0342129797328994</v>
      </c>
      <c r="F727" s="57">
        <f t="shared" si="33"/>
        <v>0</v>
      </c>
      <c r="G727" s="58">
        <f t="shared" si="34"/>
        <v>0</v>
      </c>
    </row>
    <row r="728" spans="5:7" x14ac:dyDescent="0.25">
      <c r="E728" s="52">
        <f t="shared" si="35"/>
        <v>1.0342129797328994</v>
      </c>
      <c r="F728" s="57">
        <f t="shared" si="33"/>
        <v>0</v>
      </c>
      <c r="G728" s="58">
        <f t="shared" si="34"/>
        <v>0</v>
      </c>
    </row>
    <row r="729" spans="5:7" x14ac:dyDescent="0.25">
      <c r="E729" s="52">
        <f t="shared" si="35"/>
        <v>1.0342129797328994</v>
      </c>
      <c r="F729" s="57">
        <f t="shared" si="33"/>
        <v>0</v>
      </c>
      <c r="G729" s="58">
        <f t="shared" si="34"/>
        <v>0</v>
      </c>
    </row>
    <row r="730" spans="5:7" x14ac:dyDescent="0.25">
      <c r="E730" s="52">
        <f t="shared" si="35"/>
        <v>1.0342129797328994</v>
      </c>
      <c r="F730" s="57">
        <f t="shared" si="33"/>
        <v>0</v>
      </c>
      <c r="G730" s="58">
        <f t="shared" si="34"/>
        <v>0</v>
      </c>
    </row>
    <row r="731" spans="5:7" x14ac:dyDescent="0.25">
      <c r="E731" s="52">
        <f t="shared" si="35"/>
        <v>1.0342129797328994</v>
      </c>
      <c r="F731" s="57">
        <f t="shared" si="33"/>
        <v>0</v>
      </c>
      <c r="G731" s="58">
        <f t="shared" si="34"/>
        <v>0</v>
      </c>
    </row>
    <row r="732" spans="5:7" x14ac:dyDescent="0.25">
      <c r="E732" s="52">
        <f t="shared" si="35"/>
        <v>1.0342129797328994</v>
      </c>
      <c r="F732" s="57">
        <f t="shared" si="33"/>
        <v>0</v>
      </c>
      <c r="G732" s="58">
        <f t="shared" si="34"/>
        <v>0</v>
      </c>
    </row>
    <row r="733" spans="5:7" x14ac:dyDescent="0.25">
      <c r="E733" s="52">
        <f t="shared" si="35"/>
        <v>1.0342129797328994</v>
      </c>
      <c r="F733" s="57">
        <f t="shared" si="33"/>
        <v>0</v>
      </c>
      <c r="G733" s="58">
        <f t="shared" si="34"/>
        <v>0</v>
      </c>
    </row>
    <row r="734" spans="5:7" x14ac:dyDescent="0.25">
      <c r="E734" s="52">
        <f t="shared" si="35"/>
        <v>1.0342129797328994</v>
      </c>
      <c r="F734" s="57">
        <f t="shared" si="33"/>
        <v>0</v>
      </c>
      <c r="G734" s="58">
        <f t="shared" si="34"/>
        <v>0</v>
      </c>
    </row>
    <row r="735" spans="5:7" x14ac:dyDescent="0.25">
      <c r="E735" s="52">
        <f t="shared" si="35"/>
        <v>1.0342129797328994</v>
      </c>
      <c r="F735" s="57">
        <f t="shared" si="33"/>
        <v>0</v>
      </c>
      <c r="G735" s="58">
        <f t="shared" si="34"/>
        <v>0</v>
      </c>
    </row>
    <row r="736" spans="5:7" x14ac:dyDescent="0.25">
      <c r="E736" s="52">
        <f t="shared" si="35"/>
        <v>1.0342129797328994</v>
      </c>
      <c r="F736" s="57">
        <f t="shared" si="33"/>
        <v>0</v>
      </c>
      <c r="G736" s="58">
        <f t="shared" si="34"/>
        <v>0</v>
      </c>
    </row>
    <row r="737" spans="5:7" x14ac:dyDescent="0.25">
      <c r="E737" s="52">
        <f t="shared" si="35"/>
        <v>1.0342129797328994</v>
      </c>
      <c r="F737" s="57">
        <f t="shared" si="33"/>
        <v>0</v>
      </c>
      <c r="G737" s="58">
        <f t="shared" si="34"/>
        <v>0</v>
      </c>
    </row>
    <row r="738" spans="5:7" x14ac:dyDescent="0.25">
      <c r="E738" s="52">
        <f t="shared" si="35"/>
        <v>1.0342129797328994</v>
      </c>
      <c r="F738" s="57">
        <f t="shared" si="33"/>
        <v>0</v>
      </c>
      <c r="G738" s="58">
        <f t="shared" si="34"/>
        <v>0</v>
      </c>
    </row>
    <row r="739" spans="5:7" x14ac:dyDescent="0.25">
      <c r="E739" s="52">
        <f t="shared" si="35"/>
        <v>1.0342129797328994</v>
      </c>
      <c r="F739" s="57">
        <f t="shared" si="33"/>
        <v>0</v>
      </c>
      <c r="G739" s="58">
        <f t="shared" si="34"/>
        <v>0</v>
      </c>
    </row>
    <row r="740" spans="5:7" x14ac:dyDescent="0.25">
      <c r="E740" s="52">
        <f t="shared" si="35"/>
        <v>1.0342129797328994</v>
      </c>
      <c r="F740" s="57">
        <f t="shared" si="33"/>
        <v>0</v>
      </c>
      <c r="G740" s="58">
        <f t="shared" si="34"/>
        <v>0</v>
      </c>
    </row>
    <row r="741" spans="5:7" x14ac:dyDescent="0.25">
      <c r="E741" s="52">
        <f t="shared" si="35"/>
        <v>1.0342129797328994</v>
      </c>
      <c r="F741" s="57">
        <f t="shared" si="33"/>
        <v>0</v>
      </c>
      <c r="G741" s="58">
        <f t="shared" si="34"/>
        <v>0</v>
      </c>
    </row>
    <row r="742" spans="5:7" x14ac:dyDescent="0.25">
      <c r="E742" s="52">
        <f t="shared" si="35"/>
        <v>1.0342129797328994</v>
      </c>
      <c r="F742" s="57">
        <f t="shared" si="33"/>
        <v>0</v>
      </c>
      <c r="G742" s="58">
        <f t="shared" si="34"/>
        <v>0</v>
      </c>
    </row>
    <row r="743" spans="5:7" x14ac:dyDescent="0.25">
      <c r="E743" s="52">
        <f t="shared" si="35"/>
        <v>1.0342129797328994</v>
      </c>
      <c r="F743" s="57">
        <f t="shared" si="33"/>
        <v>0</v>
      </c>
      <c r="G743" s="58">
        <f t="shared" si="34"/>
        <v>0</v>
      </c>
    </row>
    <row r="744" spans="5:7" x14ac:dyDescent="0.25">
      <c r="E744" s="52">
        <f t="shared" si="35"/>
        <v>1.0342129797328994</v>
      </c>
      <c r="F744" s="57">
        <f t="shared" si="33"/>
        <v>0</v>
      </c>
      <c r="G744" s="58">
        <f t="shared" si="34"/>
        <v>0</v>
      </c>
    </row>
    <row r="745" spans="5:7" x14ac:dyDescent="0.25">
      <c r="E745" s="52">
        <f t="shared" si="35"/>
        <v>1.0342129797328994</v>
      </c>
      <c r="F745" s="57">
        <f t="shared" si="33"/>
        <v>0</v>
      </c>
      <c r="G745" s="58">
        <f t="shared" si="34"/>
        <v>0</v>
      </c>
    </row>
    <row r="746" spans="5:7" x14ac:dyDescent="0.25">
      <c r="E746" s="52">
        <f t="shared" si="35"/>
        <v>1.0342129797328994</v>
      </c>
      <c r="F746" s="57">
        <f t="shared" si="33"/>
        <v>0</v>
      </c>
      <c r="G746" s="58">
        <f t="shared" si="34"/>
        <v>0</v>
      </c>
    </row>
    <row r="747" spans="5:7" x14ac:dyDescent="0.25">
      <c r="E747" s="52">
        <f t="shared" si="35"/>
        <v>1.0342129797328994</v>
      </c>
      <c r="F747" s="57">
        <f t="shared" si="33"/>
        <v>0</v>
      </c>
      <c r="G747" s="58">
        <f t="shared" si="34"/>
        <v>0</v>
      </c>
    </row>
    <row r="748" spans="5:7" x14ac:dyDescent="0.25">
      <c r="E748" s="52">
        <f t="shared" si="35"/>
        <v>1.0342129797328994</v>
      </c>
      <c r="F748" s="57">
        <f t="shared" si="33"/>
        <v>0</v>
      </c>
      <c r="G748" s="58">
        <f t="shared" si="34"/>
        <v>0</v>
      </c>
    </row>
    <row r="749" spans="5:7" x14ac:dyDescent="0.25">
      <c r="E749" s="52">
        <f t="shared" si="35"/>
        <v>1.0342129797328994</v>
      </c>
      <c r="F749" s="57">
        <f t="shared" si="33"/>
        <v>0</v>
      </c>
      <c r="G749" s="58">
        <f t="shared" si="34"/>
        <v>0</v>
      </c>
    </row>
    <row r="750" spans="5:7" x14ac:dyDescent="0.25">
      <c r="E750" s="52">
        <f t="shared" si="35"/>
        <v>1.0342129797328994</v>
      </c>
      <c r="F750" s="57">
        <f t="shared" si="33"/>
        <v>0</v>
      </c>
      <c r="G750" s="58">
        <f t="shared" si="34"/>
        <v>0</v>
      </c>
    </row>
    <row r="751" spans="5:7" x14ac:dyDescent="0.25">
      <c r="E751" s="52">
        <f t="shared" si="35"/>
        <v>1.0342129797328994</v>
      </c>
      <c r="F751" s="57">
        <f t="shared" si="33"/>
        <v>0</v>
      </c>
      <c r="G751" s="58">
        <f t="shared" si="34"/>
        <v>0</v>
      </c>
    </row>
    <row r="752" spans="5:7" x14ac:dyDescent="0.25">
      <c r="E752" s="52">
        <f t="shared" si="35"/>
        <v>1.0342129797328994</v>
      </c>
      <c r="F752" s="57">
        <f t="shared" si="33"/>
        <v>0</v>
      </c>
      <c r="G752" s="58">
        <f t="shared" si="34"/>
        <v>0</v>
      </c>
    </row>
    <row r="753" spans="5:7" x14ac:dyDescent="0.25">
      <c r="E753" s="52">
        <f t="shared" si="35"/>
        <v>1.0342129797328994</v>
      </c>
      <c r="F753" s="57">
        <f t="shared" si="33"/>
        <v>0</v>
      </c>
      <c r="G753" s="58">
        <f t="shared" si="34"/>
        <v>0</v>
      </c>
    </row>
    <row r="754" spans="5:7" x14ac:dyDescent="0.25">
      <c r="E754" s="52">
        <f t="shared" si="35"/>
        <v>1.0342129797328994</v>
      </c>
      <c r="F754" s="57">
        <f t="shared" si="33"/>
        <v>0</v>
      </c>
      <c r="G754" s="58">
        <f t="shared" si="34"/>
        <v>0</v>
      </c>
    </row>
    <row r="755" spans="5:7" x14ac:dyDescent="0.25">
      <c r="E755" s="52">
        <f t="shared" si="35"/>
        <v>1.0342129797328994</v>
      </c>
      <c r="F755" s="57">
        <f t="shared" si="33"/>
        <v>0</v>
      </c>
      <c r="G755" s="58">
        <f t="shared" si="34"/>
        <v>0</v>
      </c>
    </row>
    <row r="756" spans="5:7" x14ac:dyDescent="0.25">
      <c r="E756" s="52">
        <f t="shared" si="35"/>
        <v>1.0342129797328994</v>
      </c>
      <c r="F756" s="57">
        <f t="shared" si="33"/>
        <v>0</v>
      </c>
      <c r="G756" s="58">
        <f t="shared" si="34"/>
        <v>0</v>
      </c>
    </row>
    <row r="757" spans="5:7" x14ac:dyDescent="0.25">
      <c r="E757" s="52">
        <f t="shared" si="35"/>
        <v>1.0342129797328994</v>
      </c>
      <c r="F757" s="57">
        <f t="shared" si="33"/>
        <v>0</v>
      </c>
      <c r="G757" s="58">
        <f t="shared" si="34"/>
        <v>0</v>
      </c>
    </row>
    <row r="758" spans="5:7" x14ac:dyDescent="0.25">
      <c r="E758" s="52">
        <f t="shared" si="35"/>
        <v>1.0342129797328994</v>
      </c>
      <c r="F758" s="57">
        <f t="shared" si="33"/>
        <v>0</v>
      </c>
      <c r="G758" s="58">
        <f t="shared" si="34"/>
        <v>0</v>
      </c>
    </row>
    <row r="759" spans="5:7" x14ac:dyDescent="0.25">
      <c r="E759" s="52">
        <f t="shared" si="35"/>
        <v>1.0342129797328994</v>
      </c>
      <c r="F759" s="57">
        <f t="shared" si="33"/>
        <v>0</v>
      </c>
      <c r="G759" s="58">
        <f t="shared" si="34"/>
        <v>0</v>
      </c>
    </row>
    <row r="760" spans="5:7" x14ac:dyDescent="0.25">
      <c r="E760" s="52">
        <f t="shared" si="35"/>
        <v>1.0342129797328994</v>
      </c>
      <c r="F760" s="57">
        <f t="shared" si="33"/>
        <v>0</v>
      </c>
      <c r="G760" s="58">
        <f t="shared" si="34"/>
        <v>0</v>
      </c>
    </row>
    <row r="761" spans="5:7" x14ac:dyDescent="0.25">
      <c r="E761" s="52">
        <f t="shared" si="35"/>
        <v>1.0342129797328994</v>
      </c>
      <c r="F761" s="57">
        <f t="shared" si="33"/>
        <v>0</v>
      </c>
      <c r="G761" s="58">
        <f t="shared" si="34"/>
        <v>0</v>
      </c>
    </row>
    <row r="762" spans="5:7" x14ac:dyDescent="0.25">
      <c r="E762" s="52">
        <f t="shared" si="35"/>
        <v>1.0342129797328994</v>
      </c>
      <c r="F762" s="57">
        <f t="shared" si="33"/>
        <v>0</v>
      </c>
      <c r="G762" s="58">
        <f t="shared" si="34"/>
        <v>0</v>
      </c>
    </row>
    <row r="763" spans="5:7" x14ac:dyDescent="0.25">
      <c r="E763" s="52">
        <f t="shared" si="35"/>
        <v>1.0342129797328994</v>
      </c>
      <c r="F763" s="57">
        <f t="shared" si="33"/>
        <v>0</v>
      </c>
      <c r="G763" s="58">
        <f t="shared" si="34"/>
        <v>0</v>
      </c>
    </row>
    <row r="764" spans="5:7" x14ac:dyDescent="0.25">
      <c r="E764" s="52">
        <f t="shared" si="35"/>
        <v>1.0342129797328994</v>
      </c>
      <c r="F764" s="57">
        <f t="shared" si="33"/>
        <v>0</v>
      </c>
      <c r="G764" s="58">
        <f t="shared" si="34"/>
        <v>0</v>
      </c>
    </row>
    <row r="765" spans="5:7" x14ac:dyDescent="0.25">
      <c r="E765" s="52">
        <f t="shared" si="35"/>
        <v>1.0342129797328994</v>
      </c>
      <c r="F765" s="57">
        <f t="shared" si="33"/>
        <v>0</v>
      </c>
      <c r="G765" s="58">
        <f t="shared" si="34"/>
        <v>0</v>
      </c>
    </row>
    <row r="766" spans="5:7" x14ac:dyDescent="0.25">
      <c r="E766" s="52">
        <f t="shared" si="35"/>
        <v>1.0342129797328994</v>
      </c>
      <c r="F766" s="57">
        <f t="shared" si="33"/>
        <v>0</v>
      </c>
      <c r="G766" s="58">
        <f t="shared" si="34"/>
        <v>0</v>
      </c>
    </row>
    <row r="767" spans="5:7" x14ac:dyDescent="0.25">
      <c r="E767" s="52">
        <f t="shared" si="35"/>
        <v>1.0342129797328994</v>
      </c>
      <c r="F767" s="57">
        <f t="shared" si="33"/>
        <v>0</v>
      </c>
      <c r="G767" s="58">
        <f t="shared" si="34"/>
        <v>0</v>
      </c>
    </row>
    <row r="768" spans="5:7" x14ac:dyDescent="0.25">
      <c r="E768" s="52">
        <f t="shared" si="35"/>
        <v>1.0342129797328994</v>
      </c>
      <c r="F768" s="57">
        <f t="shared" si="33"/>
        <v>0</v>
      </c>
      <c r="G768" s="58">
        <f t="shared" si="34"/>
        <v>0</v>
      </c>
    </row>
    <row r="769" spans="5:7" x14ac:dyDescent="0.25">
      <c r="E769" s="52">
        <f t="shared" si="35"/>
        <v>1.0342129797328994</v>
      </c>
      <c r="F769" s="57">
        <f t="shared" si="33"/>
        <v>0</v>
      </c>
      <c r="G769" s="58">
        <f t="shared" si="34"/>
        <v>0</v>
      </c>
    </row>
    <row r="770" spans="5:7" x14ac:dyDescent="0.25">
      <c r="E770" s="52">
        <f t="shared" si="35"/>
        <v>1.0342129797328994</v>
      </c>
      <c r="F770" s="57">
        <f t="shared" si="33"/>
        <v>0</v>
      </c>
      <c r="G770" s="58">
        <f t="shared" si="34"/>
        <v>0</v>
      </c>
    </row>
    <row r="771" spans="5:7" x14ac:dyDescent="0.25">
      <c r="E771" s="52">
        <f t="shared" si="35"/>
        <v>1.0342129797328994</v>
      </c>
      <c r="F771" s="57">
        <f t="shared" si="33"/>
        <v>0</v>
      </c>
      <c r="G771" s="58">
        <f t="shared" si="34"/>
        <v>0</v>
      </c>
    </row>
    <row r="772" spans="5:7" x14ac:dyDescent="0.25">
      <c r="E772" s="52">
        <f t="shared" si="35"/>
        <v>1.0342129797328994</v>
      </c>
      <c r="F772" s="57">
        <f t="shared" si="33"/>
        <v>0</v>
      </c>
      <c r="G772" s="58">
        <f t="shared" si="34"/>
        <v>0</v>
      </c>
    </row>
    <row r="773" spans="5:7" x14ac:dyDescent="0.25">
      <c r="E773" s="52">
        <f t="shared" si="35"/>
        <v>1.0342129797328994</v>
      </c>
      <c r="F773" s="57">
        <f t="shared" si="33"/>
        <v>0</v>
      </c>
      <c r="G773" s="58">
        <f t="shared" si="34"/>
        <v>0</v>
      </c>
    </row>
    <row r="774" spans="5:7" x14ac:dyDescent="0.25">
      <c r="E774" s="52">
        <f t="shared" si="35"/>
        <v>1.0342129797328994</v>
      </c>
      <c r="F774" s="57">
        <f t="shared" si="33"/>
        <v>0</v>
      </c>
      <c r="G774" s="58">
        <f t="shared" si="34"/>
        <v>0</v>
      </c>
    </row>
    <row r="775" spans="5:7" x14ac:dyDescent="0.25">
      <c r="E775" s="52">
        <f t="shared" si="35"/>
        <v>1.0342129797328994</v>
      </c>
      <c r="F775" s="57">
        <f t="shared" si="33"/>
        <v>0</v>
      </c>
      <c r="G775" s="58">
        <f t="shared" si="34"/>
        <v>0</v>
      </c>
    </row>
    <row r="776" spans="5:7" x14ac:dyDescent="0.25">
      <c r="E776" s="52">
        <f t="shared" si="35"/>
        <v>1.0342129797328994</v>
      </c>
      <c r="F776" s="57">
        <f t="shared" si="33"/>
        <v>0</v>
      </c>
      <c r="G776" s="58">
        <f t="shared" si="34"/>
        <v>0</v>
      </c>
    </row>
    <row r="777" spans="5:7" x14ac:dyDescent="0.25">
      <c r="E777" s="52">
        <f t="shared" si="35"/>
        <v>1.0342129797328994</v>
      </c>
      <c r="F777" s="57">
        <f t="shared" si="33"/>
        <v>0</v>
      </c>
      <c r="G777" s="58">
        <f t="shared" si="34"/>
        <v>0</v>
      </c>
    </row>
    <row r="778" spans="5:7" x14ac:dyDescent="0.25">
      <c r="E778" s="52">
        <f t="shared" si="35"/>
        <v>1.0342129797328994</v>
      </c>
      <c r="F778" s="57">
        <f t="shared" si="33"/>
        <v>0</v>
      </c>
      <c r="G778" s="58">
        <f t="shared" si="34"/>
        <v>0</v>
      </c>
    </row>
    <row r="779" spans="5:7" x14ac:dyDescent="0.25">
      <c r="E779" s="52">
        <f t="shared" si="35"/>
        <v>1.0342129797328994</v>
      </c>
      <c r="F779" s="57">
        <f t="shared" si="33"/>
        <v>0</v>
      </c>
      <c r="G779" s="58">
        <f t="shared" si="34"/>
        <v>0</v>
      </c>
    </row>
    <row r="780" spans="5:7" x14ac:dyDescent="0.25">
      <c r="E780" s="52">
        <f t="shared" si="35"/>
        <v>1.0342129797328994</v>
      </c>
      <c r="F780" s="57">
        <f t="shared" ref="F780:F843" si="36">D780*E780</f>
        <v>0</v>
      </c>
      <c r="G780" s="58">
        <f t="shared" ref="G780:G843" si="37">F780-D780</f>
        <v>0</v>
      </c>
    </row>
    <row r="781" spans="5:7" x14ac:dyDescent="0.25">
      <c r="E781" s="52">
        <f t="shared" ref="E781:E844" si="38">$I$5</f>
        <v>1.0342129797328994</v>
      </c>
      <c r="F781" s="57">
        <f t="shared" si="36"/>
        <v>0</v>
      </c>
      <c r="G781" s="58">
        <f t="shared" si="37"/>
        <v>0</v>
      </c>
    </row>
    <row r="782" spans="5:7" x14ac:dyDescent="0.25">
      <c r="E782" s="52">
        <f t="shared" si="38"/>
        <v>1.0342129797328994</v>
      </c>
      <c r="F782" s="57">
        <f t="shared" si="36"/>
        <v>0</v>
      </c>
      <c r="G782" s="58">
        <f t="shared" si="37"/>
        <v>0</v>
      </c>
    </row>
    <row r="783" spans="5:7" x14ac:dyDescent="0.25">
      <c r="E783" s="52">
        <f t="shared" si="38"/>
        <v>1.0342129797328994</v>
      </c>
      <c r="F783" s="57">
        <f t="shared" si="36"/>
        <v>0</v>
      </c>
      <c r="G783" s="58">
        <f t="shared" si="37"/>
        <v>0</v>
      </c>
    </row>
    <row r="784" spans="5:7" x14ac:dyDescent="0.25">
      <c r="E784" s="52">
        <f t="shared" si="38"/>
        <v>1.0342129797328994</v>
      </c>
      <c r="F784" s="57">
        <f t="shared" si="36"/>
        <v>0</v>
      </c>
      <c r="G784" s="58">
        <f t="shared" si="37"/>
        <v>0</v>
      </c>
    </row>
    <row r="785" spans="5:7" x14ac:dyDescent="0.25">
      <c r="E785" s="52">
        <f t="shared" si="38"/>
        <v>1.0342129797328994</v>
      </c>
      <c r="F785" s="57">
        <f t="shared" si="36"/>
        <v>0</v>
      </c>
      <c r="G785" s="58">
        <f t="shared" si="37"/>
        <v>0</v>
      </c>
    </row>
    <row r="786" spans="5:7" x14ac:dyDescent="0.25">
      <c r="E786" s="52">
        <f t="shared" si="38"/>
        <v>1.0342129797328994</v>
      </c>
      <c r="F786" s="57">
        <f t="shared" si="36"/>
        <v>0</v>
      </c>
      <c r="G786" s="58">
        <f t="shared" si="37"/>
        <v>0</v>
      </c>
    </row>
    <row r="787" spans="5:7" x14ac:dyDescent="0.25">
      <c r="E787" s="52">
        <f t="shared" si="38"/>
        <v>1.0342129797328994</v>
      </c>
      <c r="F787" s="57">
        <f t="shared" si="36"/>
        <v>0</v>
      </c>
      <c r="G787" s="58">
        <f t="shared" si="37"/>
        <v>0</v>
      </c>
    </row>
    <row r="788" spans="5:7" x14ac:dyDescent="0.25">
      <c r="E788" s="52">
        <f t="shared" si="38"/>
        <v>1.0342129797328994</v>
      </c>
      <c r="F788" s="57">
        <f t="shared" si="36"/>
        <v>0</v>
      </c>
      <c r="G788" s="58">
        <f t="shared" si="37"/>
        <v>0</v>
      </c>
    </row>
    <row r="789" spans="5:7" x14ac:dyDescent="0.25">
      <c r="E789" s="52">
        <f t="shared" si="38"/>
        <v>1.0342129797328994</v>
      </c>
      <c r="F789" s="57">
        <f t="shared" si="36"/>
        <v>0</v>
      </c>
      <c r="G789" s="58">
        <f t="shared" si="37"/>
        <v>0</v>
      </c>
    </row>
    <row r="790" spans="5:7" x14ac:dyDescent="0.25">
      <c r="E790" s="52">
        <f t="shared" si="38"/>
        <v>1.0342129797328994</v>
      </c>
      <c r="F790" s="57">
        <f t="shared" si="36"/>
        <v>0</v>
      </c>
      <c r="G790" s="58">
        <f t="shared" si="37"/>
        <v>0</v>
      </c>
    </row>
    <row r="791" spans="5:7" x14ac:dyDescent="0.25">
      <c r="E791" s="52">
        <f t="shared" si="38"/>
        <v>1.0342129797328994</v>
      </c>
      <c r="F791" s="57">
        <f t="shared" si="36"/>
        <v>0</v>
      </c>
      <c r="G791" s="58">
        <f t="shared" si="37"/>
        <v>0</v>
      </c>
    </row>
    <row r="792" spans="5:7" x14ac:dyDescent="0.25">
      <c r="E792" s="52">
        <f t="shared" si="38"/>
        <v>1.0342129797328994</v>
      </c>
      <c r="F792" s="57">
        <f t="shared" si="36"/>
        <v>0</v>
      </c>
      <c r="G792" s="58">
        <f t="shared" si="37"/>
        <v>0</v>
      </c>
    </row>
    <row r="793" spans="5:7" x14ac:dyDescent="0.25">
      <c r="E793" s="52">
        <f t="shared" si="38"/>
        <v>1.0342129797328994</v>
      </c>
      <c r="F793" s="57">
        <f t="shared" si="36"/>
        <v>0</v>
      </c>
      <c r="G793" s="58">
        <f t="shared" si="37"/>
        <v>0</v>
      </c>
    </row>
    <row r="794" spans="5:7" x14ac:dyDescent="0.25">
      <c r="E794" s="52">
        <f t="shared" si="38"/>
        <v>1.0342129797328994</v>
      </c>
      <c r="F794" s="57">
        <f t="shared" si="36"/>
        <v>0</v>
      </c>
      <c r="G794" s="58">
        <f t="shared" si="37"/>
        <v>0</v>
      </c>
    </row>
    <row r="795" spans="5:7" x14ac:dyDescent="0.25">
      <c r="E795" s="52">
        <f t="shared" si="38"/>
        <v>1.0342129797328994</v>
      </c>
      <c r="F795" s="57">
        <f t="shared" si="36"/>
        <v>0</v>
      </c>
      <c r="G795" s="58">
        <f t="shared" si="37"/>
        <v>0</v>
      </c>
    </row>
    <row r="796" spans="5:7" x14ac:dyDescent="0.25">
      <c r="E796" s="52">
        <f t="shared" si="38"/>
        <v>1.0342129797328994</v>
      </c>
      <c r="F796" s="57">
        <f t="shared" si="36"/>
        <v>0</v>
      </c>
      <c r="G796" s="58">
        <f t="shared" si="37"/>
        <v>0</v>
      </c>
    </row>
    <row r="797" spans="5:7" x14ac:dyDescent="0.25">
      <c r="E797" s="52">
        <f t="shared" si="38"/>
        <v>1.0342129797328994</v>
      </c>
      <c r="F797" s="57">
        <f t="shared" si="36"/>
        <v>0</v>
      </c>
      <c r="G797" s="58">
        <f t="shared" si="37"/>
        <v>0</v>
      </c>
    </row>
    <row r="798" spans="5:7" x14ac:dyDescent="0.25">
      <c r="E798" s="52">
        <f t="shared" si="38"/>
        <v>1.0342129797328994</v>
      </c>
      <c r="F798" s="57">
        <f t="shared" si="36"/>
        <v>0</v>
      </c>
      <c r="G798" s="58">
        <f t="shared" si="37"/>
        <v>0</v>
      </c>
    </row>
    <row r="799" spans="5:7" x14ac:dyDescent="0.25">
      <c r="E799" s="52">
        <f t="shared" si="38"/>
        <v>1.0342129797328994</v>
      </c>
      <c r="F799" s="57">
        <f t="shared" si="36"/>
        <v>0</v>
      </c>
      <c r="G799" s="58">
        <f t="shared" si="37"/>
        <v>0</v>
      </c>
    </row>
    <row r="800" spans="5:7" x14ac:dyDescent="0.25">
      <c r="E800" s="52">
        <f t="shared" si="38"/>
        <v>1.0342129797328994</v>
      </c>
      <c r="F800" s="57">
        <f t="shared" si="36"/>
        <v>0</v>
      </c>
      <c r="G800" s="58">
        <f t="shared" si="37"/>
        <v>0</v>
      </c>
    </row>
    <row r="801" spans="5:7" x14ac:dyDescent="0.25">
      <c r="E801" s="52">
        <f t="shared" si="38"/>
        <v>1.0342129797328994</v>
      </c>
      <c r="F801" s="57">
        <f t="shared" si="36"/>
        <v>0</v>
      </c>
      <c r="G801" s="58">
        <f t="shared" si="37"/>
        <v>0</v>
      </c>
    </row>
    <row r="802" spans="5:7" x14ac:dyDescent="0.25">
      <c r="E802" s="52">
        <f t="shared" si="38"/>
        <v>1.0342129797328994</v>
      </c>
      <c r="F802" s="57">
        <f t="shared" si="36"/>
        <v>0</v>
      </c>
      <c r="G802" s="58">
        <f t="shared" si="37"/>
        <v>0</v>
      </c>
    </row>
    <row r="803" spans="5:7" x14ac:dyDescent="0.25">
      <c r="E803" s="52">
        <f t="shared" si="38"/>
        <v>1.0342129797328994</v>
      </c>
      <c r="F803" s="57">
        <f t="shared" si="36"/>
        <v>0</v>
      </c>
      <c r="G803" s="58">
        <f t="shared" si="37"/>
        <v>0</v>
      </c>
    </row>
    <row r="804" spans="5:7" x14ac:dyDescent="0.25">
      <c r="E804" s="52">
        <f t="shared" si="38"/>
        <v>1.0342129797328994</v>
      </c>
      <c r="F804" s="57">
        <f t="shared" si="36"/>
        <v>0</v>
      </c>
      <c r="G804" s="58">
        <f t="shared" si="37"/>
        <v>0</v>
      </c>
    </row>
    <row r="805" spans="5:7" x14ac:dyDescent="0.25">
      <c r="E805" s="52">
        <f t="shared" si="38"/>
        <v>1.0342129797328994</v>
      </c>
      <c r="F805" s="57">
        <f t="shared" si="36"/>
        <v>0</v>
      </c>
      <c r="G805" s="58">
        <f t="shared" si="37"/>
        <v>0</v>
      </c>
    </row>
    <row r="806" spans="5:7" x14ac:dyDescent="0.25">
      <c r="E806" s="52">
        <f t="shared" si="38"/>
        <v>1.0342129797328994</v>
      </c>
      <c r="F806" s="57">
        <f t="shared" si="36"/>
        <v>0</v>
      </c>
      <c r="G806" s="58">
        <f t="shared" si="37"/>
        <v>0</v>
      </c>
    </row>
    <row r="807" spans="5:7" x14ac:dyDescent="0.25">
      <c r="E807" s="52">
        <f t="shared" si="38"/>
        <v>1.0342129797328994</v>
      </c>
      <c r="F807" s="57">
        <f t="shared" si="36"/>
        <v>0</v>
      </c>
      <c r="G807" s="58">
        <f t="shared" si="37"/>
        <v>0</v>
      </c>
    </row>
    <row r="808" spans="5:7" x14ac:dyDescent="0.25">
      <c r="E808" s="52">
        <f t="shared" si="38"/>
        <v>1.0342129797328994</v>
      </c>
      <c r="F808" s="57">
        <f t="shared" si="36"/>
        <v>0</v>
      </c>
      <c r="G808" s="58">
        <f t="shared" si="37"/>
        <v>0</v>
      </c>
    </row>
    <row r="809" spans="5:7" x14ac:dyDescent="0.25">
      <c r="E809" s="52">
        <f t="shared" si="38"/>
        <v>1.0342129797328994</v>
      </c>
      <c r="F809" s="57">
        <f t="shared" si="36"/>
        <v>0</v>
      </c>
      <c r="G809" s="58">
        <f t="shared" si="37"/>
        <v>0</v>
      </c>
    </row>
    <row r="810" spans="5:7" x14ac:dyDescent="0.25">
      <c r="E810" s="52">
        <f t="shared" si="38"/>
        <v>1.0342129797328994</v>
      </c>
      <c r="F810" s="57">
        <f t="shared" si="36"/>
        <v>0</v>
      </c>
      <c r="G810" s="58">
        <f t="shared" si="37"/>
        <v>0</v>
      </c>
    </row>
    <row r="811" spans="5:7" x14ac:dyDescent="0.25">
      <c r="E811" s="52">
        <f t="shared" si="38"/>
        <v>1.0342129797328994</v>
      </c>
      <c r="F811" s="57">
        <f t="shared" si="36"/>
        <v>0</v>
      </c>
      <c r="G811" s="58">
        <f t="shared" si="37"/>
        <v>0</v>
      </c>
    </row>
    <row r="812" spans="5:7" x14ac:dyDescent="0.25">
      <c r="E812" s="52">
        <f t="shared" si="38"/>
        <v>1.0342129797328994</v>
      </c>
      <c r="F812" s="57">
        <f t="shared" si="36"/>
        <v>0</v>
      </c>
      <c r="G812" s="58">
        <f t="shared" si="37"/>
        <v>0</v>
      </c>
    </row>
    <row r="813" spans="5:7" x14ac:dyDescent="0.25">
      <c r="E813" s="52">
        <f t="shared" si="38"/>
        <v>1.0342129797328994</v>
      </c>
      <c r="F813" s="57">
        <f t="shared" si="36"/>
        <v>0</v>
      </c>
      <c r="G813" s="58">
        <f t="shared" si="37"/>
        <v>0</v>
      </c>
    </row>
    <row r="814" spans="5:7" x14ac:dyDescent="0.25">
      <c r="E814" s="52">
        <f t="shared" si="38"/>
        <v>1.0342129797328994</v>
      </c>
      <c r="F814" s="57">
        <f t="shared" si="36"/>
        <v>0</v>
      </c>
      <c r="G814" s="58">
        <f t="shared" si="37"/>
        <v>0</v>
      </c>
    </row>
    <row r="815" spans="5:7" x14ac:dyDescent="0.25">
      <c r="E815" s="52">
        <f t="shared" si="38"/>
        <v>1.0342129797328994</v>
      </c>
      <c r="F815" s="57">
        <f t="shared" si="36"/>
        <v>0</v>
      </c>
      <c r="G815" s="58">
        <f t="shared" si="37"/>
        <v>0</v>
      </c>
    </row>
    <row r="816" spans="5:7" x14ac:dyDescent="0.25">
      <c r="E816" s="52">
        <f t="shared" si="38"/>
        <v>1.0342129797328994</v>
      </c>
      <c r="F816" s="57">
        <f t="shared" si="36"/>
        <v>0</v>
      </c>
      <c r="G816" s="58">
        <f t="shared" si="37"/>
        <v>0</v>
      </c>
    </row>
    <row r="817" spans="5:7" x14ac:dyDescent="0.25">
      <c r="E817" s="52">
        <f t="shared" si="38"/>
        <v>1.0342129797328994</v>
      </c>
      <c r="F817" s="57">
        <f t="shared" si="36"/>
        <v>0</v>
      </c>
      <c r="G817" s="58">
        <f t="shared" si="37"/>
        <v>0</v>
      </c>
    </row>
    <row r="818" spans="5:7" x14ac:dyDescent="0.25">
      <c r="E818" s="52">
        <f t="shared" si="38"/>
        <v>1.0342129797328994</v>
      </c>
      <c r="F818" s="57">
        <f t="shared" si="36"/>
        <v>0</v>
      </c>
      <c r="G818" s="58">
        <f t="shared" si="37"/>
        <v>0</v>
      </c>
    </row>
    <row r="819" spans="5:7" x14ac:dyDescent="0.25">
      <c r="E819" s="52">
        <f t="shared" si="38"/>
        <v>1.0342129797328994</v>
      </c>
      <c r="F819" s="57">
        <f t="shared" si="36"/>
        <v>0</v>
      </c>
      <c r="G819" s="58">
        <f t="shared" si="37"/>
        <v>0</v>
      </c>
    </row>
    <row r="820" spans="5:7" x14ac:dyDescent="0.25">
      <c r="E820" s="52">
        <f t="shared" si="38"/>
        <v>1.0342129797328994</v>
      </c>
      <c r="F820" s="57">
        <f t="shared" si="36"/>
        <v>0</v>
      </c>
      <c r="G820" s="58">
        <f t="shared" si="37"/>
        <v>0</v>
      </c>
    </row>
    <row r="821" spans="5:7" x14ac:dyDescent="0.25">
      <c r="E821" s="52">
        <f t="shared" si="38"/>
        <v>1.0342129797328994</v>
      </c>
      <c r="F821" s="57">
        <f t="shared" si="36"/>
        <v>0</v>
      </c>
      <c r="G821" s="58">
        <f t="shared" si="37"/>
        <v>0</v>
      </c>
    </row>
    <row r="822" spans="5:7" x14ac:dyDescent="0.25">
      <c r="E822" s="52">
        <f t="shared" si="38"/>
        <v>1.0342129797328994</v>
      </c>
      <c r="F822" s="57">
        <f t="shared" si="36"/>
        <v>0</v>
      </c>
      <c r="G822" s="58">
        <f t="shared" si="37"/>
        <v>0</v>
      </c>
    </row>
    <row r="823" spans="5:7" x14ac:dyDescent="0.25">
      <c r="E823" s="52">
        <f t="shared" si="38"/>
        <v>1.0342129797328994</v>
      </c>
      <c r="F823" s="57">
        <f t="shared" si="36"/>
        <v>0</v>
      </c>
      <c r="G823" s="58">
        <f t="shared" si="37"/>
        <v>0</v>
      </c>
    </row>
    <row r="824" spans="5:7" x14ac:dyDescent="0.25">
      <c r="E824" s="52">
        <f t="shared" si="38"/>
        <v>1.0342129797328994</v>
      </c>
      <c r="F824" s="57">
        <f t="shared" si="36"/>
        <v>0</v>
      </c>
      <c r="G824" s="58">
        <f t="shared" si="37"/>
        <v>0</v>
      </c>
    </row>
    <row r="825" spans="5:7" x14ac:dyDescent="0.25">
      <c r="E825" s="52">
        <f t="shared" si="38"/>
        <v>1.0342129797328994</v>
      </c>
      <c r="F825" s="57">
        <f t="shared" si="36"/>
        <v>0</v>
      </c>
      <c r="G825" s="58">
        <f t="shared" si="37"/>
        <v>0</v>
      </c>
    </row>
    <row r="826" spans="5:7" x14ac:dyDescent="0.25">
      <c r="E826" s="52">
        <f t="shared" si="38"/>
        <v>1.0342129797328994</v>
      </c>
      <c r="F826" s="57">
        <f t="shared" si="36"/>
        <v>0</v>
      </c>
      <c r="G826" s="58">
        <f t="shared" si="37"/>
        <v>0</v>
      </c>
    </row>
    <row r="827" spans="5:7" x14ac:dyDescent="0.25">
      <c r="E827" s="52">
        <f t="shared" si="38"/>
        <v>1.0342129797328994</v>
      </c>
      <c r="F827" s="57">
        <f t="shared" si="36"/>
        <v>0</v>
      </c>
      <c r="G827" s="58">
        <f t="shared" si="37"/>
        <v>0</v>
      </c>
    </row>
    <row r="828" spans="5:7" x14ac:dyDescent="0.25">
      <c r="E828" s="52">
        <f t="shared" si="38"/>
        <v>1.0342129797328994</v>
      </c>
      <c r="F828" s="57">
        <f t="shared" si="36"/>
        <v>0</v>
      </c>
      <c r="G828" s="58">
        <f t="shared" si="37"/>
        <v>0</v>
      </c>
    </row>
    <row r="829" spans="5:7" x14ac:dyDescent="0.25">
      <c r="E829" s="52">
        <f t="shared" si="38"/>
        <v>1.0342129797328994</v>
      </c>
      <c r="F829" s="57">
        <f t="shared" si="36"/>
        <v>0</v>
      </c>
      <c r="G829" s="58">
        <f t="shared" si="37"/>
        <v>0</v>
      </c>
    </row>
    <row r="830" spans="5:7" x14ac:dyDescent="0.25">
      <c r="E830" s="52">
        <f t="shared" si="38"/>
        <v>1.0342129797328994</v>
      </c>
      <c r="F830" s="57">
        <f t="shared" si="36"/>
        <v>0</v>
      </c>
      <c r="G830" s="58">
        <f t="shared" si="37"/>
        <v>0</v>
      </c>
    </row>
    <row r="831" spans="5:7" x14ac:dyDescent="0.25">
      <c r="E831" s="52">
        <f t="shared" si="38"/>
        <v>1.0342129797328994</v>
      </c>
      <c r="F831" s="57">
        <f t="shared" si="36"/>
        <v>0</v>
      </c>
      <c r="G831" s="58">
        <f t="shared" si="37"/>
        <v>0</v>
      </c>
    </row>
    <row r="832" spans="5:7" x14ac:dyDescent="0.25">
      <c r="E832" s="52">
        <f t="shared" si="38"/>
        <v>1.0342129797328994</v>
      </c>
      <c r="F832" s="57">
        <f t="shared" si="36"/>
        <v>0</v>
      </c>
      <c r="G832" s="58">
        <f t="shared" si="37"/>
        <v>0</v>
      </c>
    </row>
    <row r="833" spans="5:7" x14ac:dyDescent="0.25">
      <c r="E833" s="52">
        <f t="shared" si="38"/>
        <v>1.0342129797328994</v>
      </c>
      <c r="F833" s="57">
        <f t="shared" si="36"/>
        <v>0</v>
      </c>
      <c r="G833" s="58">
        <f t="shared" si="37"/>
        <v>0</v>
      </c>
    </row>
    <row r="834" spans="5:7" x14ac:dyDescent="0.25">
      <c r="E834" s="52">
        <f t="shared" si="38"/>
        <v>1.0342129797328994</v>
      </c>
      <c r="F834" s="57">
        <f t="shared" si="36"/>
        <v>0</v>
      </c>
      <c r="G834" s="58">
        <f t="shared" si="37"/>
        <v>0</v>
      </c>
    </row>
    <row r="835" spans="5:7" x14ac:dyDescent="0.25">
      <c r="E835" s="52">
        <f t="shared" si="38"/>
        <v>1.0342129797328994</v>
      </c>
      <c r="F835" s="57">
        <f t="shared" si="36"/>
        <v>0</v>
      </c>
      <c r="G835" s="58">
        <f t="shared" si="37"/>
        <v>0</v>
      </c>
    </row>
    <row r="836" spans="5:7" x14ac:dyDescent="0.25">
      <c r="E836" s="52">
        <f t="shared" si="38"/>
        <v>1.0342129797328994</v>
      </c>
      <c r="F836" s="57">
        <f t="shared" si="36"/>
        <v>0</v>
      </c>
      <c r="G836" s="58">
        <f t="shared" si="37"/>
        <v>0</v>
      </c>
    </row>
    <row r="837" spans="5:7" x14ac:dyDescent="0.25">
      <c r="E837" s="52">
        <f t="shared" si="38"/>
        <v>1.0342129797328994</v>
      </c>
      <c r="F837" s="57">
        <f t="shared" si="36"/>
        <v>0</v>
      </c>
      <c r="G837" s="58">
        <f t="shared" si="37"/>
        <v>0</v>
      </c>
    </row>
    <row r="838" spans="5:7" x14ac:dyDescent="0.25">
      <c r="E838" s="52">
        <f t="shared" si="38"/>
        <v>1.0342129797328994</v>
      </c>
      <c r="F838" s="57">
        <f t="shared" si="36"/>
        <v>0</v>
      </c>
      <c r="G838" s="58">
        <f t="shared" si="37"/>
        <v>0</v>
      </c>
    </row>
    <row r="839" spans="5:7" x14ac:dyDescent="0.25">
      <c r="E839" s="52">
        <f t="shared" si="38"/>
        <v>1.0342129797328994</v>
      </c>
      <c r="F839" s="57">
        <f t="shared" si="36"/>
        <v>0</v>
      </c>
      <c r="G839" s="58">
        <f t="shared" si="37"/>
        <v>0</v>
      </c>
    </row>
    <row r="840" spans="5:7" x14ac:dyDescent="0.25">
      <c r="E840" s="52">
        <f t="shared" si="38"/>
        <v>1.0342129797328994</v>
      </c>
      <c r="F840" s="57">
        <f t="shared" si="36"/>
        <v>0</v>
      </c>
      <c r="G840" s="58">
        <f t="shared" si="37"/>
        <v>0</v>
      </c>
    </row>
    <row r="841" spans="5:7" x14ac:dyDescent="0.25">
      <c r="E841" s="52">
        <f t="shared" si="38"/>
        <v>1.0342129797328994</v>
      </c>
      <c r="F841" s="57">
        <f t="shared" si="36"/>
        <v>0</v>
      </c>
      <c r="G841" s="58">
        <f t="shared" si="37"/>
        <v>0</v>
      </c>
    </row>
    <row r="842" spans="5:7" x14ac:dyDescent="0.25">
      <c r="E842" s="52">
        <f t="shared" si="38"/>
        <v>1.0342129797328994</v>
      </c>
      <c r="F842" s="57">
        <f t="shared" si="36"/>
        <v>0</v>
      </c>
      <c r="G842" s="58">
        <f t="shared" si="37"/>
        <v>0</v>
      </c>
    </row>
    <row r="843" spans="5:7" x14ac:dyDescent="0.25">
      <c r="E843" s="52">
        <f t="shared" si="38"/>
        <v>1.0342129797328994</v>
      </c>
      <c r="F843" s="57">
        <f t="shared" si="36"/>
        <v>0</v>
      </c>
      <c r="G843" s="58">
        <f t="shared" si="37"/>
        <v>0</v>
      </c>
    </row>
    <row r="844" spans="5:7" x14ac:dyDescent="0.25">
      <c r="E844" s="52">
        <f t="shared" si="38"/>
        <v>1.0342129797328994</v>
      </c>
      <c r="F844" s="57">
        <f t="shared" ref="F844:F907" si="39">D844*E844</f>
        <v>0</v>
      </c>
      <c r="G844" s="58">
        <f t="shared" ref="G844:G907" si="40">F844-D844</f>
        <v>0</v>
      </c>
    </row>
    <row r="845" spans="5:7" x14ac:dyDescent="0.25">
      <c r="E845" s="52">
        <f t="shared" ref="E845:E908" si="41">$I$5</f>
        <v>1.0342129797328994</v>
      </c>
      <c r="F845" s="57">
        <f t="shared" si="39"/>
        <v>0</v>
      </c>
      <c r="G845" s="58">
        <f t="shared" si="40"/>
        <v>0</v>
      </c>
    </row>
    <row r="846" spans="5:7" x14ac:dyDescent="0.25">
      <c r="E846" s="52">
        <f t="shared" si="41"/>
        <v>1.0342129797328994</v>
      </c>
      <c r="F846" s="57">
        <f t="shared" si="39"/>
        <v>0</v>
      </c>
      <c r="G846" s="58">
        <f t="shared" si="40"/>
        <v>0</v>
      </c>
    </row>
    <row r="847" spans="5:7" x14ac:dyDescent="0.25">
      <c r="E847" s="52">
        <f t="shared" si="41"/>
        <v>1.0342129797328994</v>
      </c>
      <c r="F847" s="57">
        <f t="shared" si="39"/>
        <v>0</v>
      </c>
      <c r="G847" s="58">
        <f t="shared" si="40"/>
        <v>0</v>
      </c>
    </row>
    <row r="848" spans="5:7" x14ac:dyDescent="0.25">
      <c r="E848" s="52">
        <f t="shared" si="41"/>
        <v>1.0342129797328994</v>
      </c>
      <c r="F848" s="57">
        <f t="shared" si="39"/>
        <v>0</v>
      </c>
      <c r="G848" s="58">
        <f t="shared" si="40"/>
        <v>0</v>
      </c>
    </row>
    <row r="849" spans="5:7" x14ac:dyDescent="0.25">
      <c r="E849" s="52">
        <f t="shared" si="41"/>
        <v>1.0342129797328994</v>
      </c>
      <c r="F849" s="57">
        <f t="shared" si="39"/>
        <v>0</v>
      </c>
      <c r="G849" s="58">
        <f t="shared" si="40"/>
        <v>0</v>
      </c>
    </row>
    <row r="850" spans="5:7" x14ac:dyDescent="0.25">
      <c r="E850" s="52">
        <f t="shared" si="41"/>
        <v>1.0342129797328994</v>
      </c>
      <c r="F850" s="57">
        <f t="shared" si="39"/>
        <v>0</v>
      </c>
      <c r="G850" s="58">
        <f t="shared" si="40"/>
        <v>0</v>
      </c>
    </row>
    <row r="851" spans="5:7" x14ac:dyDescent="0.25">
      <c r="E851" s="52">
        <f t="shared" si="41"/>
        <v>1.0342129797328994</v>
      </c>
      <c r="F851" s="57">
        <f t="shared" si="39"/>
        <v>0</v>
      </c>
      <c r="G851" s="58">
        <f t="shared" si="40"/>
        <v>0</v>
      </c>
    </row>
    <row r="852" spans="5:7" x14ac:dyDescent="0.25">
      <c r="E852" s="52">
        <f t="shared" si="41"/>
        <v>1.0342129797328994</v>
      </c>
      <c r="F852" s="57">
        <f t="shared" si="39"/>
        <v>0</v>
      </c>
      <c r="G852" s="58">
        <f t="shared" si="40"/>
        <v>0</v>
      </c>
    </row>
    <row r="853" spans="5:7" x14ac:dyDescent="0.25">
      <c r="E853" s="52">
        <f t="shared" si="41"/>
        <v>1.0342129797328994</v>
      </c>
      <c r="F853" s="57">
        <f t="shared" si="39"/>
        <v>0</v>
      </c>
      <c r="G853" s="58">
        <f t="shared" si="40"/>
        <v>0</v>
      </c>
    </row>
    <row r="854" spans="5:7" x14ac:dyDescent="0.25">
      <c r="E854" s="52">
        <f t="shared" si="41"/>
        <v>1.0342129797328994</v>
      </c>
      <c r="F854" s="57">
        <f t="shared" si="39"/>
        <v>0</v>
      </c>
      <c r="G854" s="58">
        <f t="shared" si="40"/>
        <v>0</v>
      </c>
    </row>
    <row r="855" spans="5:7" x14ac:dyDescent="0.25">
      <c r="E855" s="52">
        <f t="shared" si="41"/>
        <v>1.0342129797328994</v>
      </c>
      <c r="F855" s="57">
        <f t="shared" si="39"/>
        <v>0</v>
      </c>
      <c r="G855" s="58">
        <f t="shared" si="40"/>
        <v>0</v>
      </c>
    </row>
    <row r="856" spans="5:7" x14ac:dyDescent="0.25">
      <c r="E856" s="52">
        <f t="shared" si="41"/>
        <v>1.0342129797328994</v>
      </c>
      <c r="F856" s="57">
        <f t="shared" si="39"/>
        <v>0</v>
      </c>
      <c r="G856" s="58">
        <f t="shared" si="40"/>
        <v>0</v>
      </c>
    </row>
    <row r="857" spans="5:7" x14ac:dyDescent="0.25">
      <c r="E857" s="52">
        <f t="shared" si="41"/>
        <v>1.0342129797328994</v>
      </c>
      <c r="F857" s="57">
        <f t="shared" si="39"/>
        <v>0</v>
      </c>
      <c r="G857" s="58">
        <f t="shared" si="40"/>
        <v>0</v>
      </c>
    </row>
    <row r="858" spans="5:7" x14ac:dyDescent="0.25">
      <c r="E858" s="52">
        <f t="shared" si="41"/>
        <v>1.0342129797328994</v>
      </c>
      <c r="F858" s="57">
        <f t="shared" si="39"/>
        <v>0</v>
      </c>
      <c r="G858" s="58">
        <f t="shared" si="40"/>
        <v>0</v>
      </c>
    </row>
    <row r="859" spans="5:7" x14ac:dyDescent="0.25">
      <c r="E859" s="52">
        <f t="shared" si="41"/>
        <v>1.0342129797328994</v>
      </c>
      <c r="F859" s="57">
        <f t="shared" si="39"/>
        <v>0</v>
      </c>
      <c r="G859" s="58">
        <f t="shared" si="40"/>
        <v>0</v>
      </c>
    </row>
    <row r="860" spans="5:7" x14ac:dyDescent="0.25">
      <c r="E860" s="52">
        <f t="shared" si="41"/>
        <v>1.0342129797328994</v>
      </c>
      <c r="F860" s="57">
        <f t="shared" si="39"/>
        <v>0</v>
      </c>
      <c r="G860" s="58">
        <f t="shared" si="40"/>
        <v>0</v>
      </c>
    </row>
    <row r="861" spans="5:7" x14ac:dyDescent="0.25">
      <c r="E861" s="52">
        <f t="shared" si="41"/>
        <v>1.0342129797328994</v>
      </c>
      <c r="F861" s="57">
        <f t="shared" si="39"/>
        <v>0</v>
      </c>
      <c r="G861" s="58">
        <f t="shared" si="40"/>
        <v>0</v>
      </c>
    </row>
    <row r="862" spans="5:7" x14ac:dyDescent="0.25">
      <c r="E862" s="52">
        <f t="shared" si="41"/>
        <v>1.0342129797328994</v>
      </c>
      <c r="F862" s="57">
        <f t="shared" si="39"/>
        <v>0</v>
      </c>
      <c r="G862" s="58">
        <f t="shared" si="40"/>
        <v>0</v>
      </c>
    </row>
    <row r="863" spans="5:7" x14ac:dyDescent="0.25">
      <c r="E863" s="52">
        <f t="shared" si="41"/>
        <v>1.0342129797328994</v>
      </c>
      <c r="F863" s="57">
        <f t="shared" si="39"/>
        <v>0</v>
      </c>
      <c r="G863" s="58">
        <f t="shared" si="40"/>
        <v>0</v>
      </c>
    </row>
    <row r="864" spans="5:7" x14ac:dyDescent="0.25">
      <c r="E864" s="52">
        <f t="shared" si="41"/>
        <v>1.0342129797328994</v>
      </c>
      <c r="F864" s="57">
        <f t="shared" si="39"/>
        <v>0</v>
      </c>
      <c r="G864" s="58">
        <f t="shared" si="40"/>
        <v>0</v>
      </c>
    </row>
    <row r="865" spans="5:7" x14ac:dyDescent="0.25">
      <c r="E865" s="52">
        <f t="shared" si="41"/>
        <v>1.0342129797328994</v>
      </c>
      <c r="F865" s="57">
        <f t="shared" si="39"/>
        <v>0</v>
      </c>
      <c r="G865" s="58">
        <f t="shared" si="40"/>
        <v>0</v>
      </c>
    </row>
    <row r="866" spans="5:7" x14ac:dyDescent="0.25">
      <c r="E866" s="52">
        <f t="shared" si="41"/>
        <v>1.0342129797328994</v>
      </c>
      <c r="F866" s="57">
        <f t="shared" si="39"/>
        <v>0</v>
      </c>
      <c r="G866" s="58">
        <f t="shared" si="40"/>
        <v>0</v>
      </c>
    </row>
    <row r="867" spans="5:7" x14ac:dyDescent="0.25">
      <c r="E867" s="52">
        <f t="shared" si="41"/>
        <v>1.0342129797328994</v>
      </c>
      <c r="F867" s="57">
        <f t="shared" si="39"/>
        <v>0</v>
      </c>
      <c r="G867" s="58">
        <f t="shared" si="40"/>
        <v>0</v>
      </c>
    </row>
    <row r="868" spans="5:7" x14ac:dyDescent="0.25">
      <c r="E868" s="52">
        <f t="shared" si="41"/>
        <v>1.0342129797328994</v>
      </c>
      <c r="F868" s="57">
        <f t="shared" si="39"/>
        <v>0</v>
      </c>
      <c r="G868" s="58">
        <f t="shared" si="40"/>
        <v>0</v>
      </c>
    </row>
    <row r="869" spans="5:7" x14ac:dyDescent="0.25">
      <c r="E869" s="52">
        <f t="shared" si="41"/>
        <v>1.0342129797328994</v>
      </c>
      <c r="F869" s="57">
        <f t="shared" si="39"/>
        <v>0</v>
      </c>
      <c r="G869" s="58">
        <f t="shared" si="40"/>
        <v>0</v>
      </c>
    </row>
    <row r="870" spans="5:7" x14ac:dyDescent="0.25">
      <c r="E870" s="52">
        <f t="shared" si="41"/>
        <v>1.0342129797328994</v>
      </c>
      <c r="F870" s="57">
        <f t="shared" si="39"/>
        <v>0</v>
      </c>
      <c r="G870" s="58">
        <f t="shared" si="40"/>
        <v>0</v>
      </c>
    </row>
    <row r="871" spans="5:7" x14ac:dyDescent="0.25">
      <c r="E871" s="52">
        <f t="shared" si="41"/>
        <v>1.0342129797328994</v>
      </c>
      <c r="F871" s="57">
        <f t="shared" si="39"/>
        <v>0</v>
      </c>
      <c r="G871" s="58">
        <f t="shared" si="40"/>
        <v>0</v>
      </c>
    </row>
    <row r="872" spans="5:7" x14ac:dyDescent="0.25">
      <c r="E872" s="52">
        <f t="shared" si="41"/>
        <v>1.0342129797328994</v>
      </c>
      <c r="F872" s="57">
        <f t="shared" si="39"/>
        <v>0</v>
      </c>
      <c r="G872" s="58">
        <f t="shared" si="40"/>
        <v>0</v>
      </c>
    </row>
    <row r="873" spans="5:7" x14ac:dyDescent="0.25">
      <c r="E873" s="52">
        <f t="shared" si="41"/>
        <v>1.0342129797328994</v>
      </c>
      <c r="F873" s="57">
        <f t="shared" si="39"/>
        <v>0</v>
      </c>
      <c r="G873" s="58">
        <f t="shared" si="40"/>
        <v>0</v>
      </c>
    </row>
    <row r="874" spans="5:7" x14ac:dyDescent="0.25">
      <c r="E874" s="52">
        <f t="shared" si="41"/>
        <v>1.0342129797328994</v>
      </c>
      <c r="F874" s="57">
        <f t="shared" si="39"/>
        <v>0</v>
      </c>
      <c r="G874" s="58">
        <f t="shared" si="40"/>
        <v>0</v>
      </c>
    </row>
    <row r="875" spans="5:7" x14ac:dyDescent="0.25">
      <c r="E875" s="52">
        <f t="shared" si="41"/>
        <v>1.0342129797328994</v>
      </c>
      <c r="F875" s="57">
        <f t="shared" si="39"/>
        <v>0</v>
      </c>
      <c r="G875" s="58">
        <f t="shared" si="40"/>
        <v>0</v>
      </c>
    </row>
    <row r="876" spans="5:7" x14ac:dyDescent="0.25">
      <c r="E876" s="52">
        <f t="shared" si="41"/>
        <v>1.0342129797328994</v>
      </c>
      <c r="F876" s="57">
        <f t="shared" si="39"/>
        <v>0</v>
      </c>
      <c r="G876" s="58">
        <f t="shared" si="40"/>
        <v>0</v>
      </c>
    </row>
    <row r="877" spans="5:7" x14ac:dyDescent="0.25">
      <c r="E877" s="52">
        <f t="shared" si="41"/>
        <v>1.0342129797328994</v>
      </c>
      <c r="F877" s="57">
        <f t="shared" si="39"/>
        <v>0</v>
      </c>
      <c r="G877" s="58">
        <f t="shared" si="40"/>
        <v>0</v>
      </c>
    </row>
    <row r="878" spans="5:7" x14ac:dyDescent="0.25">
      <c r="E878" s="52">
        <f t="shared" si="41"/>
        <v>1.0342129797328994</v>
      </c>
      <c r="F878" s="57">
        <f t="shared" si="39"/>
        <v>0</v>
      </c>
      <c r="G878" s="58">
        <f t="shared" si="40"/>
        <v>0</v>
      </c>
    </row>
    <row r="879" spans="5:7" x14ac:dyDescent="0.25">
      <c r="E879" s="52">
        <f t="shared" si="41"/>
        <v>1.0342129797328994</v>
      </c>
      <c r="F879" s="57">
        <f t="shared" si="39"/>
        <v>0</v>
      </c>
      <c r="G879" s="58">
        <f t="shared" si="40"/>
        <v>0</v>
      </c>
    </row>
    <row r="880" spans="5:7" x14ac:dyDescent="0.25">
      <c r="E880" s="52">
        <f t="shared" si="41"/>
        <v>1.0342129797328994</v>
      </c>
      <c r="F880" s="57">
        <f t="shared" si="39"/>
        <v>0</v>
      </c>
      <c r="G880" s="58">
        <f t="shared" si="40"/>
        <v>0</v>
      </c>
    </row>
    <row r="881" spans="5:7" x14ac:dyDescent="0.25">
      <c r="E881" s="52">
        <f t="shared" si="41"/>
        <v>1.0342129797328994</v>
      </c>
      <c r="F881" s="57">
        <f t="shared" si="39"/>
        <v>0</v>
      </c>
      <c r="G881" s="58">
        <f t="shared" si="40"/>
        <v>0</v>
      </c>
    </row>
    <row r="882" spans="5:7" x14ac:dyDescent="0.25">
      <c r="E882" s="52">
        <f t="shared" si="41"/>
        <v>1.0342129797328994</v>
      </c>
      <c r="F882" s="57">
        <f t="shared" si="39"/>
        <v>0</v>
      </c>
      <c r="G882" s="58">
        <f t="shared" si="40"/>
        <v>0</v>
      </c>
    </row>
    <row r="883" spans="5:7" x14ac:dyDescent="0.25">
      <c r="E883" s="52">
        <f t="shared" si="41"/>
        <v>1.0342129797328994</v>
      </c>
      <c r="F883" s="57">
        <f t="shared" si="39"/>
        <v>0</v>
      </c>
      <c r="G883" s="58">
        <f t="shared" si="40"/>
        <v>0</v>
      </c>
    </row>
    <row r="884" spans="5:7" x14ac:dyDescent="0.25">
      <c r="E884" s="52">
        <f t="shared" si="41"/>
        <v>1.0342129797328994</v>
      </c>
      <c r="F884" s="57">
        <f t="shared" si="39"/>
        <v>0</v>
      </c>
      <c r="G884" s="58">
        <f t="shared" si="40"/>
        <v>0</v>
      </c>
    </row>
    <row r="885" spans="5:7" x14ac:dyDescent="0.25">
      <c r="E885" s="52">
        <f t="shared" si="41"/>
        <v>1.0342129797328994</v>
      </c>
      <c r="F885" s="57">
        <f t="shared" si="39"/>
        <v>0</v>
      </c>
      <c r="G885" s="58">
        <f t="shared" si="40"/>
        <v>0</v>
      </c>
    </row>
    <row r="886" spans="5:7" x14ac:dyDescent="0.25">
      <c r="E886" s="52">
        <f t="shared" si="41"/>
        <v>1.0342129797328994</v>
      </c>
      <c r="F886" s="57">
        <f t="shared" si="39"/>
        <v>0</v>
      </c>
      <c r="G886" s="58">
        <f t="shared" si="40"/>
        <v>0</v>
      </c>
    </row>
    <row r="887" spans="5:7" x14ac:dyDescent="0.25">
      <c r="E887" s="52">
        <f t="shared" si="41"/>
        <v>1.0342129797328994</v>
      </c>
      <c r="F887" s="57">
        <f t="shared" si="39"/>
        <v>0</v>
      </c>
      <c r="G887" s="58">
        <f t="shared" si="40"/>
        <v>0</v>
      </c>
    </row>
    <row r="888" spans="5:7" x14ac:dyDescent="0.25">
      <c r="E888" s="52">
        <f t="shared" si="41"/>
        <v>1.0342129797328994</v>
      </c>
      <c r="F888" s="57">
        <f t="shared" si="39"/>
        <v>0</v>
      </c>
      <c r="G888" s="58">
        <f t="shared" si="40"/>
        <v>0</v>
      </c>
    </row>
    <row r="889" spans="5:7" x14ac:dyDescent="0.25">
      <c r="E889" s="52">
        <f t="shared" si="41"/>
        <v>1.0342129797328994</v>
      </c>
      <c r="F889" s="57">
        <f t="shared" si="39"/>
        <v>0</v>
      </c>
      <c r="G889" s="58">
        <f t="shared" si="40"/>
        <v>0</v>
      </c>
    </row>
    <row r="890" spans="5:7" x14ac:dyDescent="0.25">
      <c r="E890" s="52">
        <f t="shared" si="41"/>
        <v>1.0342129797328994</v>
      </c>
      <c r="F890" s="57">
        <f t="shared" si="39"/>
        <v>0</v>
      </c>
      <c r="G890" s="58">
        <f t="shared" si="40"/>
        <v>0</v>
      </c>
    </row>
    <row r="891" spans="5:7" x14ac:dyDescent="0.25">
      <c r="E891" s="52">
        <f t="shared" si="41"/>
        <v>1.0342129797328994</v>
      </c>
      <c r="F891" s="57">
        <f t="shared" si="39"/>
        <v>0</v>
      </c>
      <c r="G891" s="58">
        <f t="shared" si="40"/>
        <v>0</v>
      </c>
    </row>
    <row r="892" spans="5:7" x14ac:dyDescent="0.25">
      <c r="E892" s="52">
        <f t="shared" si="41"/>
        <v>1.0342129797328994</v>
      </c>
      <c r="F892" s="57">
        <f t="shared" si="39"/>
        <v>0</v>
      </c>
      <c r="G892" s="58">
        <f t="shared" si="40"/>
        <v>0</v>
      </c>
    </row>
    <row r="893" spans="5:7" x14ac:dyDescent="0.25">
      <c r="E893" s="52">
        <f t="shared" si="41"/>
        <v>1.0342129797328994</v>
      </c>
      <c r="F893" s="57">
        <f t="shared" si="39"/>
        <v>0</v>
      </c>
      <c r="G893" s="58">
        <f t="shared" si="40"/>
        <v>0</v>
      </c>
    </row>
    <row r="894" spans="5:7" x14ac:dyDescent="0.25">
      <c r="E894" s="52">
        <f t="shared" si="41"/>
        <v>1.0342129797328994</v>
      </c>
      <c r="F894" s="57">
        <f t="shared" si="39"/>
        <v>0</v>
      </c>
      <c r="G894" s="58">
        <f t="shared" si="40"/>
        <v>0</v>
      </c>
    </row>
    <row r="895" spans="5:7" x14ac:dyDescent="0.25">
      <c r="E895" s="52">
        <f t="shared" si="41"/>
        <v>1.0342129797328994</v>
      </c>
      <c r="F895" s="57">
        <f t="shared" si="39"/>
        <v>0</v>
      </c>
      <c r="G895" s="58">
        <f t="shared" si="40"/>
        <v>0</v>
      </c>
    </row>
    <row r="896" spans="5:7" x14ac:dyDescent="0.25">
      <c r="E896" s="52">
        <f t="shared" si="41"/>
        <v>1.0342129797328994</v>
      </c>
      <c r="F896" s="57">
        <f t="shared" si="39"/>
        <v>0</v>
      </c>
      <c r="G896" s="58">
        <f t="shared" si="40"/>
        <v>0</v>
      </c>
    </row>
    <row r="897" spans="5:7" x14ac:dyDescent="0.25">
      <c r="E897" s="52">
        <f t="shared" si="41"/>
        <v>1.0342129797328994</v>
      </c>
      <c r="F897" s="57">
        <f t="shared" si="39"/>
        <v>0</v>
      </c>
      <c r="G897" s="58">
        <f t="shared" si="40"/>
        <v>0</v>
      </c>
    </row>
    <row r="898" spans="5:7" x14ac:dyDescent="0.25">
      <c r="E898" s="52">
        <f t="shared" si="41"/>
        <v>1.0342129797328994</v>
      </c>
      <c r="F898" s="57">
        <f t="shared" si="39"/>
        <v>0</v>
      </c>
      <c r="G898" s="58">
        <f t="shared" si="40"/>
        <v>0</v>
      </c>
    </row>
    <row r="899" spans="5:7" x14ac:dyDescent="0.25">
      <c r="E899" s="52">
        <f t="shared" si="41"/>
        <v>1.0342129797328994</v>
      </c>
      <c r="F899" s="57">
        <f t="shared" si="39"/>
        <v>0</v>
      </c>
      <c r="G899" s="58">
        <f t="shared" si="40"/>
        <v>0</v>
      </c>
    </row>
    <row r="900" spans="5:7" x14ac:dyDescent="0.25">
      <c r="E900" s="52">
        <f t="shared" si="41"/>
        <v>1.0342129797328994</v>
      </c>
      <c r="F900" s="57">
        <f t="shared" si="39"/>
        <v>0</v>
      </c>
      <c r="G900" s="58">
        <f t="shared" si="40"/>
        <v>0</v>
      </c>
    </row>
    <row r="901" spans="5:7" x14ac:dyDescent="0.25">
      <c r="E901" s="52">
        <f t="shared" si="41"/>
        <v>1.0342129797328994</v>
      </c>
      <c r="F901" s="57">
        <f t="shared" si="39"/>
        <v>0</v>
      </c>
      <c r="G901" s="58">
        <f t="shared" si="40"/>
        <v>0</v>
      </c>
    </row>
    <row r="902" spans="5:7" x14ac:dyDescent="0.25">
      <c r="E902" s="52">
        <f t="shared" si="41"/>
        <v>1.0342129797328994</v>
      </c>
      <c r="F902" s="57">
        <f t="shared" si="39"/>
        <v>0</v>
      </c>
      <c r="G902" s="58">
        <f t="shared" si="40"/>
        <v>0</v>
      </c>
    </row>
    <row r="903" spans="5:7" x14ac:dyDescent="0.25">
      <c r="E903" s="52">
        <f t="shared" si="41"/>
        <v>1.0342129797328994</v>
      </c>
      <c r="F903" s="57">
        <f t="shared" si="39"/>
        <v>0</v>
      </c>
      <c r="G903" s="58">
        <f t="shared" si="40"/>
        <v>0</v>
      </c>
    </row>
    <row r="904" spans="5:7" x14ac:dyDescent="0.25">
      <c r="E904" s="52">
        <f t="shared" si="41"/>
        <v>1.0342129797328994</v>
      </c>
      <c r="F904" s="57">
        <f t="shared" si="39"/>
        <v>0</v>
      </c>
      <c r="G904" s="58">
        <f t="shared" si="40"/>
        <v>0</v>
      </c>
    </row>
    <row r="905" spans="5:7" x14ac:dyDescent="0.25">
      <c r="E905" s="52">
        <f t="shared" si="41"/>
        <v>1.0342129797328994</v>
      </c>
      <c r="F905" s="57">
        <f t="shared" si="39"/>
        <v>0</v>
      </c>
      <c r="G905" s="58">
        <f t="shared" si="40"/>
        <v>0</v>
      </c>
    </row>
    <row r="906" spans="5:7" x14ac:dyDescent="0.25">
      <c r="E906" s="52">
        <f t="shared" si="41"/>
        <v>1.0342129797328994</v>
      </c>
      <c r="F906" s="57">
        <f t="shared" si="39"/>
        <v>0</v>
      </c>
      <c r="G906" s="58">
        <f t="shared" si="40"/>
        <v>0</v>
      </c>
    </row>
    <row r="907" spans="5:7" x14ac:dyDescent="0.25">
      <c r="E907" s="52">
        <f t="shared" si="41"/>
        <v>1.0342129797328994</v>
      </c>
      <c r="F907" s="57">
        <f t="shared" si="39"/>
        <v>0</v>
      </c>
      <c r="G907" s="58">
        <f t="shared" si="40"/>
        <v>0</v>
      </c>
    </row>
    <row r="908" spans="5:7" x14ac:dyDescent="0.25">
      <c r="E908" s="52">
        <f t="shared" si="41"/>
        <v>1.0342129797328994</v>
      </c>
      <c r="F908" s="57">
        <f t="shared" ref="F908:F971" si="42">D908*E908</f>
        <v>0</v>
      </c>
      <c r="G908" s="58">
        <f t="shared" ref="G908:G971" si="43">F908-D908</f>
        <v>0</v>
      </c>
    </row>
    <row r="909" spans="5:7" x14ac:dyDescent="0.25">
      <c r="E909" s="52">
        <f t="shared" ref="E909:E972" si="44">$I$5</f>
        <v>1.0342129797328994</v>
      </c>
      <c r="F909" s="57">
        <f t="shared" si="42"/>
        <v>0</v>
      </c>
      <c r="G909" s="58">
        <f t="shared" si="43"/>
        <v>0</v>
      </c>
    </row>
    <row r="910" spans="5:7" x14ac:dyDescent="0.25">
      <c r="E910" s="52">
        <f t="shared" si="44"/>
        <v>1.0342129797328994</v>
      </c>
      <c r="F910" s="57">
        <f t="shared" si="42"/>
        <v>0</v>
      </c>
      <c r="G910" s="58">
        <f t="shared" si="43"/>
        <v>0</v>
      </c>
    </row>
    <row r="911" spans="5:7" x14ac:dyDescent="0.25">
      <c r="E911" s="52">
        <f t="shared" si="44"/>
        <v>1.0342129797328994</v>
      </c>
      <c r="F911" s="57">
        <f t="shared" si="42"/>
        <v>0</v>
      </c>
      <c r="G911" s="58">
        <f t="shared" si="43"/>
        <v>0</v>
      </c>
    </row>
    <row r="912" spans="5:7" x14ac:dyDescent="0.25">
      <c r="E912" s="52">
        <f t="shared" si="44"/>
        <v>1.0342129797328994</v>
      </c>
      <c r="F912" s="57">
        <f t="shared" si="42"/>
        <v>0</v>
      </c>
      <c r="G912" s="58">
        <f t="shared" si="43"/>
        <v>0</v>
      </c>
    </row>
    <row r="913" spans="5:7" x14ac:dyDescent="0.25">
      <c r="E913" s="52">
        <f t="shared" si="44"/>
        <v>1.0342129797328994</v>
      </c>
      <c r="F913" s="57">
        <f t="shared" si="42"/>
        <v>0</v>
      </c>
      <c r="G913" s="58">
        <f t="shared" si="43"/>
        <v>0</v>
      </c>
    </row>
    <row r="914" spans="5:7" x14ac:dyDescent="0.25">
      <c r="E914" s="52">
        <f t="shared" si="44"/>
        <v>1.0342129797328994</v>
      </c>
      <c r="F914" s="57">
        <f t="shared" si="42"/>
        <v>0</v>
      </c>
      <c r="G914" s="58">
        <f t="shared" si="43"/>
        <v>0</v>
      </c>
    </row>
    <row r="915" spans="5:7" x14ac:dyDescent="0.25">
      <c r="E915" s="52">
        <f t="shared" si="44"/>
        <v>1.0342129797328994</v>
      </c>
      <c r="F915" s="57">
        <f t="shared" si="42"/>
        <v>0</v>
      </c>
      <c r="G915" s="58">
        <f t="shared" si="43"/>
        <v>0</v>
      </c>
    </row>
    <row r="916" spans="5:7" x14ac:dyDescent="0.25">
      <c r="E916" s="52">
        <f t="shared" si="44"/>
        <v>1.0342129797328994</v>
      </c>
      <c r="F916" s="57">
        <f t="shared" si="42"/>
        <v>0</v>
      </c>
      <c r="G916" s="58">
        <f t="shared" si="43"/>
        <v>0</v>
      </c>
    </row>
    <row r="917" spans="5:7" x14ac:dyDescent="0.25">
      <c r="E917" s="52">
        <f t="shared" si="44"/>
        <v>1.0342129797328994</v>
      </c>
      <c r="F917" s="57">
        <f t="shared" si="42"/>
        <v>0</v>
      </c>
      <c r="G917" s="58">
        <f t="shared" si="43"/>
        <v>0</v>
      </c>
    </row>
    <row r="918" spans="5:7" x14ac:dyDescent="0.25">
      <c r="E918" s="52">
        <f t="shared" si="44"/>
        <v>1.0342129797328994</v>
      </c>
      <c r="F918" s="57">
        <f t="shared" si="42"/>
        <v>0</v>
      </c>
      <c r="G918" s="58">
        <f t="shared" si="43"/>
        <v>0</v>
      </c>
    </row>
    <row r="919" spans="5:7" x14ac:dyDescent="0.25">
      <c r="E919" s="52">
        <f t="shared" si="44"/>
        <v>1.0342129797328994</v>
      </c>
      <c r="F919" s="57">
        <f t="shared" si="42"/>
        <v>0</v>
      </c>
      <c r="G919" s="58">
        <f t="shared" si="43"/>
        <v>0</v>
      </c>
    </row>
    <row r="920" spans="5:7" x14ac:dyDescent="0.25">
      <c r="E920" s="52">
        <f t="shared" si="44"/>
        <v>1.0342129797328994</v>
      </c>
      <c r="F920" s="57">
        <f t="shared" si="42"/>
        <v>0</v>
      </c>
      <c r="G920" s="58">
        <f t="shared" si="43"/>
        <v>0</v>
      </c>
    </row>
    <row r="921" spans="5:7" x14ac:dyDescent="0.25">
      <c r="E921" s="52">
        <f t="shared" si="44"/>
        <v>1.0342129797328994</v>
      </c>
      <c r="F921" s="57">
        <f t="shared" si="42"/>
        <v>0</v>
      </c>
      <c r="G921" s="58">
        <f t="shared" si="43"/>
        <v>0</v>
      </c>
    </row>
    <row r="922" spans="5:7" x14ac:dyDescent="0.25">
      <c r="E922" s="52">
        <f t="shared" si="44"/>
        <v>1.0342129797328994</v>
      </c>
      <c r="F922" s="57">
        <f t="shared" si="42"/>
        <v>0</v>
      </c>
      <c r="G922" s="58">
        <f t="shared" si="43"/>
        <v>0</v>
      </c>
    </row>
    <row r="923" spans="5:7" x14ac:dyDescent="0.25">
      <c r="E923" s="52">
        <f t="shared" si="44"/>
        <v>1.0342129797328994</v>
      </c>
      <c r="F923" s="57">
        <f t="shared" si="42"/>
        <v>0</v>
      </c>
      <c r="G923" s="58">
        <f t="shared" si="43"/>
        <v>0</v>
      </c>
    </row>
    <row r="924" spans="5:7" x14ac:dyDescent="0.25">
      <c r="E924" s="52">
        <f t="shared" si="44"/>
        <v>1.0342129797328994</v>
      </c>
      <c r="F924" s="57">
        <f t="shared" si="42"/>
        <v>0</v>
      </c>
      <c r="G924" s="58">
        <f t="shared" si="43"/>
        <v>0</v>
      </c>
    </row>
    <row r="925" spans="5:7" x14ac:dyDescent="0.25">
      <c r="E925" s="52">
        <f t="shared" si="44"/>
        <v>1.0342129797328994</v>
      </c>
      <c r="F925" s="57">
        <f t="shared" si="42"/>
        <v>0</v>
      </c>
      <c r="G925" s="58">
        <f t="shared" si="43"/>
        <v>0</v>
      </c>
    </row>
    <row r="926" spans="5:7" x14ac:dyDescent="0.25">
      <c r="E926" s="52">
        <f t="shared" si="44"/>
        <v>1.0342129797328994</v>
      </c>
      <c r="F926" s="57">
        <f t="shared" si="42"/>
        <v>0</v>
      </c>
      <c r="G926" s="58">
        <f t="shared" si="43"/>
        <v>0</v>
      </c>
    </row>
    <row r="927" spans="5:7" x14ac:dyDescent="0.25">
      <c r="E927" s="52">
        <f t="shared" si="44"/>
        <v>1.0342129797328994</v>
      </c>
      <c r="F927" s="57">
        <f t="shared" si="42"/>
        <v>0</v>
      </c>
      <c r="G927" s="58">
        <f t="shared" si="43"/>
        <v>0</v>
      </c>
    </row>
    <row r="928" spans="5:7" x14ac:dyDescent="0.25">
      <c r="E928" s="52">
        <f t="shared" si="44"/>
        <v>1.0342129797328994</v>
      </c>
      <c r="F928" s="57">
        <f t="shared" si="42"/>
        <v>0</v>
      </c>
      <c r="G928" s="58">
        <f t="shared" si="43"/>
        <v>0</v>
      </c>
    </row>
    <row r="929" spans="5:7" x14ac:dyDescent="0.25">
      <c r="E929" s="52">
        <f t="shared" si="44"/>
        <v>1.0342129797328994</v>
      </c>
      <c r="F929" s="57">
        <f t="shared" si="42"/>
        <v>0</v>
      </c>
      <c r="G929" s="58">
        <f t="shared" si="43"/>
        <v>0</v>
      </c>
    </row>
    <row r="930" spans="5:7" x14ac:dyDescent="0.25">
      <c r="E930" s="52">
        <f t="shared" si="44"/>
        <v>1.0342129797328994</v>
      </c>
      <c r="F930" s="57">
        <f t="shared" si="42"/>
        <v>0</v>
      </c>
      <c r="G930" s="58">
        <f t="shared" si="43"/>
        <v>0</v>
      </c>
    </row>
    <row r="931" spans="5:7" x14ac:dyDescent="0.25">
      <c r="E931" s="52">
        <f t="shared" si="44"/>
        <v>1.0342129797328994</v>
      </c>
      <c r="F931" s="57">
        <f t="shared" si="42"/>
        <v>0</v>
      </c>
      <c r="G931" s="58">
        <f t="shared" si="43"/>
        <v>0</v>
      </c>
    </row>
    <row r="932" spans="5:7" x14ac:dyDescent="0.25">
      <c r="E932" s="52">
        <f t="shared" si="44"/>
        <v>1.0342129797328994</v>
      </c>
      <c r="F932" s="57">
        <f t="shared" si="42"/>
        <v>0</v>
      </c>
      <c r="G932" s="58">
        <f t="shared" si="43"/>
        <v>0</v>
      </c>
    </row>
    <row r="933" spans="5:7" x14ac:dyDescent="0.25">
      <c r="E933" s="52">
        <f t="shared" si="44"/>
        <v>1.0342129797328994</v>
      </c>
      <c r="F933" s="57">
        <f t="shared" si="42"/>
        <v>0</v>
      </c>
      <c r="G933" s="58">
        <f t="shared" si="43"/>
        <v>0</v>
      </c>
    </row>
    <row r="934" spans="5:7" x14ac:dyDescent="0.25">
      <c r="E934" s="52">
        <f t="shared" si="44"/>
        <v>1.0342129797328994</v>
      </c>
      <c r="F934" s="57">
        <f t="shared" si="42"/>
        <v>0</v>
      </c>
      <c r="G934" s="58">
        <f t="shared" si="43"/>
        <v>0</v>
      </c>
    </row>
    <row r="935" spans="5:7" x14ac:dyDescent="0.25">
      <c r="E935" s="52">
        <f t="shared" si="44"/>
        <v>1.0342129797328994</v>
      </c>
      <c r="F935" s="57">
        <f t="shared" si="42"/>
        <v>0</v>
      </c>
      <c r="G935" s="58">
        <f t="shared" si="43"/>
        <v>0</v>
      </c>
    </row>
    <row r="936" spans="5:7" x14ac:dyDescent="0.25">
      <c r="E936" s="52">
        <f t="shared" si="44"/>
        <v>1.0342129797328994</v>
      </c>
      <c r="F936" s="57">
        <f t="shared" si="42"/>
        <v>0</v>
      </c>
      <c r="G936" s="58">
        <f t="shared" si="43"/>
        <v>0</v>
      </c>
    </row>
    <row r="937" spans="5:7" x14ac:dyDescent="0.25">
      <c r="E937" s="52">
        <f t="shared" si="44"/>
        <v>1.0342129797328994</v>
      </c>
      <c r="F937" s="57">
        <f t="shared" si="42"/>
        <v>0</v>
      </c>
      <c r="G937" s="58">
        <f t="shared" si="43"/>
        <v>0</v>
      </c>
    </row>
    <row r="938" spans="5:7" x14ac:dyDescent="0.25">
      <c r="E938" s="52">
        <f t="shared" si="44"/>
        <v>1.0342129797328994</v>
      </c>
      <c r="F938" s="57">
        <f t="shared" si="42"/>
        <v>0</v>
      </c>
      <c r="G938" s="58">
        <f t="shared" si="43"/>
        <v>0</v>
      </c>
    </row>
    <row r="939" spans="5:7" x14ac:dyDescent="0.25">
      <c r="E939" s="52">
        <f t="shared" si="44"/>
        <v>1.0342129797328994</v>
      </c>
      <c r="F939" s="57">
        <f t="shared" si="42"/>
        <v>0</v>
      </c>
      <c r="G939" s="58">
        <f t="shared" si="43"/>
        <v>0</v>
      </c>
    </row>
    <row r="940" spans="5:7" x14ac:dyDescent="0.25">
      <c r="E940" s="52">
        <f t="shared" si="44"/>
        <v>1.0342129797328994</v>
      </c>
      <c r="F940" s="57">
        <f t="shared" si="42"/>
        <v>0</v>
      </c>
      <c r="G940" s="58">
        <f t="shared" si="43"/>
        <v>0</v>
      </c>
    </row>
    <row r="941" spans="5:7" x14ac:dyDescent="0.25">
      <c r="E941" s="52">
        <f t="shared" si="44"/>
        <v>1.0342129797328994</v>
      </c>
      <c r="F941" s="57">
        <f t="shared" si="42"/>
        <v>0</v>
      </c>
      <c r="G941" s="58">
        <f t="shared" si="43"/>
        <v>0</v>
      </c>
    </row>
    <row r="942" spans="5:7" x14ac:dyDescent="0.25">
      <c r="E942" s="52">
        <f t="shared" si="44"/>
        <v>1.0342129797328994</v>
      </c>
      <c r="F942" s="57">
        <f t="shared" si="42"/>
        <v>0</v>
      </c>
      <c r="G942" s="58">
        <f t="shared" si="43"/>
        <v>0</v>
      </c>
    </row>
    <row r="943" spans="5:7" x14ac:dyDescent="0.25">
      <c r="E943" s="52">
        <f t="shared" si="44"/>
        <v>1.0342129797328994</v>
      </c>
      <c r="F943" s="57">
        <f t="shared" si="42"/>
        <v>0</v>
      </c>
      <c r="G943" s="58">
        <f t="shared" si="43"/>
        <v>0</v>
      </c>
    </row>
    <row r="944" spans="5:7" x14ac:dyDescent="0.25">
      <c r="E944" s="52">
        <f t="shared" si="44"/>
        <v>1.0342129797328994</v>
      </c>
      <c r="F944" s="57">
        <f t="shared" si="42"/>
        <v>0</v>
      </c>
      <c r="G944" s="58">
        <f t="shared" si="43"/>
        <v>0</v>
      </c>
    </row>
    <row r="945" spans="5:7" x14ac:dyDescent="0.25">
      <c r="E945" s="52">
        <f t="shared" si="44"/>
        <v>1.0342129797328994</v>
      </c>
      <c r="F945" s="57">
        <f t="shared" si="42"/>
        <v>0</v>
      </c>
      <c r="G945" s="58">
        <f t="shared" si="43"/>
        <v>0</v>
      </c>
    </row>
    <row r="946" spans="5:7" x14ac:dyDescent="0.25">
      <c r="E946" s="52">
        <f t="shared" si="44"/>
        <v>1.0342129797328994</v>
      </c>
      <c r="F946" s="57">
        <f t="shared" si="42"/>
        <v>0</v>
      </c>
      <c r="G946" s="58">
        <f t="shared" si="43"/>
        <v>0</v>
      </c>
    </row>
    <row r="947" spans="5:7" x14ac:dyDescent="0.25">
      <c r="E947" s="52">
        <f t="shared" si="44"/>
        <v>1.0342129797328994</v>
      </c>
      <c r="F947" s="57">
        <f t="shared" si="42"/>
        <v>0</v>
      </c>
      <c r="G947" s="58">
        <f t="shared" si="43"/>
        <v>0</v>
      </c>
    </row>
    <row r="948" spans="5:7" x14ac:dyDescent="0.25">
      <c r="E948" s="52">
        <f t="shared" si="44"/>
        <v>1.0342129797328994</v>
      </c>
      <c r="F948" s="57">
        <f t="shared" si="42"/>
        <v>0</v>
      </c>
      <c r="G948" s="58">
        <f t="shared" si="43"/>
        <v>0</v>
      </c>
    </row>
    <row r="949" spans="5:7" x14ac:dyDescent="0.25">
      <c r="E949" s="52">
        <f t="shared" si="44"/>
        <v>1.0342129797328994</v>
      </c>
      <c r="F949" s="57">
        <f t="shared" si="42"/>
        <v>0</v>
      </c>
      <c r="G949" s="58">
        <f t="shared" si="43"/>
        <v>0</v>
      </c>
    </row>
    <row r="950" spans="5:7" x14ac:dyDescent="0.25">
      <c r="E950" s="52">
        <f t="shared" si="44"/>
        <v>1.0342129797328994</v>
      </c>
      <c r="F950" s="57">
        <f t="shared" si="42"/>
        <v>0</v>
      </c>
      <c r="G950" s="58">
        <f t="shared" si="43"/>
        <v>0</v>
      </c>
    </row>
    <row r="951" spans="5:7" x14ac:dyDescent="0.25">
      <c r="E951" s="52">
        <f t="shared" si="44"/>
        <v>1.0342129797328994</v>
      </c>
      <c r="F951" s="57">
        <f t="shared" si="42"/>
        <v>0</v>
      </c>
      <c r="G951" s="58">
        <f t="shared" si="43"/>
        <v>0</v>
      </c>
    </row>
    <row r="952" spans="5:7" x14ac:dyDescent="0.25">
      <c r="E952" s="52">
        <f t="shared" si="44"/>
        <v>1.0342129797328994</v>
      </c>
      <c r="F952" s="57">
        <f t="shared" si="42"/>
        <v>0</v>
      </c>
      <c r="G952" s="58">
        <f t="shared" si="43"/>
        <v>0</v>
      </c>
    </row>
    <row r="953" spans="5:7" x14ac:dyDescent="0.25">
      <c r="E953" s="52">
        <f t="shared" si="44"/>
        <v>1.0342129797328994</v>
      </c>
      <c r="F953" s="57">
        <f t="shared" si="42"/>
        <v>0</v>
      </c>
      <c r="G953" s="58">
        <f t="shared" si="43"/>
        <v>0</v>
      </c>
    </row>
    <row r="954" spans="5:7" x14ac:dyDescent="0.25">
      <c r="E954" s="52">
        <f t="shared" si="44"/>
        <v>1.0342129797328994</v>
      </c>
      <c r="F954" s="57">
        <f t="shared" si="42"/>
        <v>0</v>
      </c>
      <c r="G954" s="58">
        <f t="shared" si="43"/>
        <v>0</v>
      </c>
    </row>
    <row r="955" spans="5:7" x14ac:dyDescent="0.25">
      <c r="E955" s="52">
        <f t="shared" si="44"/>
        <v>1.0342129797328994</v>
      </c>
      <c r="F955" s="57">
        <f t="shared" si="42"/>
        <v>0</v>
      </c>
      <c r="G955" s="58">
        <f t="shared" si="43"/>
        <v>0</v>
      </c>
    </row>
    <row r="956" spans="5:7" x14ac:dyDescent="0.25">
      <c r="E956" s="52">
        <f t="shared" si="44"/>
        <v>1.0342129797328994</v>
      </c>
      <c r="F956" s="57">
        <f t="shared" si="42"/>
        <v>0</v>
      </c>
      <c r="G956" s="58">
        <f t="shared" si="43"/>
        <v>0</v>
      </c>
    </row>
    <row r="957" spans="5:7" x14ac:dyDescent="0.25">
      <c r="E957" s="52">
        <f t="shared" si="44"/>
        <v>1.0342129797328994</v>
      </c>
      <c r="F957" s="57">
        <f t="shared" si="42"/>
        <v>0</v>
      </c>
      <c r="G957" s="58">
        <f t="shared" si="43"/>
        <v>0</v>
      </c>
    </row>
    <row r="958" spans="5:7" x14ac:dyDescent="0.25">
      <c r="E958" s="52">
        <f t="shared" si="44"/>
        <v>1.0342129797328994</v>
      </c>
      <c r="F958" s="57">
        <f t="shared" si="42"/>
        <v>0</v>
      </c>
      <c r="G958" s="58">
        <f t="shared" si="43"/>
        <v>0</v>
      </c>
    </row>
    <row r="959" spans="5:7" x14ac:dyDescent="0.25">
      <c r="E959" s="52">
        <f t="shared" si="44"/>
        <v>1.0342129797328994</v>
      </c>
      <c r="F959" s="57">
        <f t="shared" si="42"/>
        <v>0</v>
      </c>
      <c r="G959" s="58">
        <f t="shared" si="43"/>
        <v>0</v>
      </c>
    </row>
    <row r="960" spans="5:7" x14ac:dyDescent="0.25">
      <c r="E960" s="52">
        <f t="shared" si="44"/>
        <v>1.0342129797328994</v>
      </c>
      <c r="F960" s="57">
        <f t="shared" si="42"/>
        <v>0</v>
      </c>
      <c r="G960" s="58">
        <f t="shared" si="43"/>
        <v>0</v>
      </c>
    </row>
    <row r="961" spans="5:7" x14ac:dyDescent="0.25">
      <c r="E961" s="52">
        <f t="shared" si="44"/>
        <v>1.0342129797328994</v>
      </c>
      <c r="F961" s="57">
        <f t="shared" si="42"/>
        <v>0</v>
      </c>
      <c r="G961" s="58">
        <f t="shared" si="43"/>
        <v>0</v>
      </c>
    </row>
    <row r="962" spans="5:7" x14ac:dyDescent="0.25">
      <c r="E962" s="52">
        <f t="shared" si="44"/>
        <v>1.0342129797328994</v>
      </c>
      <c r="F962" s="57">
        <f t="shared" si="42"/>
        <v>0</v>
      </c>
      <c r="G962" s="58">
        <f t="shared" si="43"/>
        <v>0</v>
      </c>
    </row>
    <row r="963" spans="5:7" x14ac:dyDescent="0.25">
      <c r="E963" s="52">
        <f t="shared" si="44"/>
        <v>1.0342129797328994</v>
      </c>
      <c r="F963" s="57">
        <f t="shared" si="42"/>
        <v>0</v>
      </c>
      <c r="G963" s="58">
        <f t="shared" si="43"/>
        <v>0</v>
      </c>
    </row>
    <row r="964" spans="5:7" x14ac:dyDescent="0.25">
      <c r="E964" s="52">
        <f t="shared" si="44"/>
        <v>1.0342129797328994</v>
      </c>
      <c r="F964" s="57">
        <f t="shared" si="42"/>
        <v>0</v>
      </c>
      <c r="G964" s="58">
        <f t="shared" si="43"/>
        <v>0</v>
      </c>
    </row>
    <row r="965" spans="5:7" x14ac:dyDescent="0.25">
      <c r="E965" s="52">
        <f t="shared" si="44"/>
        <v>1.0342129797328994</v>
      </c>
      <c r="F965" s="57">
        <f t="shared" si="42"/>
        <v>0</v>
      </c>
      <c r="G965" s="58">
        <f t="shared" si="43"/>
        <v>0</v>
      </c>
    </row>
    <row r="966" spans="5:7" x14ac:dyDescent="0.25">
      <c r="E966" s="52">
        <f t="shared" si="44"/>
        <v>1.0342129797328994</v>
      </c>
      <c r="F966" s="57">
        <f t="shared" si="42"/>
        <v>0</v>
      </c>
      <c r="G966" s="58">
        <f t="shared" si="43"/>
        <v>0</v>
      </c>
    </row>
    <row r="967" spans="5:7" x14ac:dyDescent="0.25">
      <c r="E967" s="52">
        <f t="shared" si="44"/>
        <v>1.0342129797328994</v>
      </c>
      <c r="F967" s="57">
        <f t="shared" si="42"/>
        <v>0</v>
      </c>
      <c r="G967" s="58">
        <f t="shared" si="43"/>
        <v>0</v>
      </c>
    </row>
    <row r="968" spans="5:7" x14ac:dyDescent="0.25">
      <c r="E968" s="52">
        <f t="shared" si="44"/>
        <v>1.0342129797328994</v>
      </c>
      <c r="F968" s="57">
        <f t="shared" si="42"/>
        <v>0</v>
      </c>
      <c r="G968" s="58">
        <f t="shared" si="43"/>
        <v>0</v>
      </c>
    </row>
    <row r="969" spans="5:7" x14ac:dyDescent="0.25">
      <c r="E969" s="52">
        <f t="shared" si="44"/>
        <v>1.0342129797328994</v>
      </c>
      <c r="F969" s="57">
        <f t="shared" si="42"/>
        <v>0</v>
      </c>
      <c r="G969" s="58">
        <f t="shared" si="43"/>
        <v>0</v>
      </c>
    </row>
    <row r="970" spans="5:7" x14ac:dyDescent="0.25">
      <c r="E970" s="52">
        <f t="shared" si="44"/>
        <v>1.0342129797328994</v>
      </c>
      <c r="F970" s="57">
        <f t="shared" si="42"/>
        <v>0</v>
      </c>
      <c r="G970" s="58">
        <f t="shared" si="43"/>
        <v>0</v>
      </c>
    </row>
    <row r="971" spans="5:7" x14ac:dyDescent="0.25">
      <c r="E971" s="52">
        <f t="shared" si="44"/>
        <v>1.0342129797328994</v>
      </c>
      <c r="F971" s="57">
        <f t="shared" si="42"/>
        <v>0</v>
      </c>
      <c r="G971" s="58">
        <f t="shared" si="43"/>
        <v>0</v>
      </c>
    </row>
    <row r="972" spans="5:7" x14ac:dyDescent="0.25">
      <c r="E972" s="52">
        <f t="shared" si="44"/>
        <v>1.0342129797328994</v>
      </c>
      <c r="F972" s="57">
        <f t="shared" ref="F972:F1035" si="45">D972*E972</f>
        <v>0</v>
      </c>
      <c r="G972" s="58">
        <f t="shared" ref="G972:G1035" si="46">F972-D972</f>
        <v>0</v>
      </c>
    </row>
    <row r="973" spans="5:7" x14ac:dyDescent="0.25">
      <c r="E973" s="52">
        <f t="shared" ref="E973:E1036" si="47">$I$5</f>
        <v>1.0342129797328994</v>
      </c>
      <c r="F973" s="57">
        <f t="shared" si="45"/>
        <v>0</v>
      </c>
      <c r="G973" s="58">
        <f t="shared" si="46"/>
        <v>0</v>
      </c>
    </row>
    <row r="974" spans="5:7" x14ac:dyDescent="0.25">
      <c r="E974" s="52">
        <f t="shared" si="47"/>
        <v>1.0342129797328994</v>
      </c>
      <c r="F974" s="57">
        <f t="shared" si="45"/>
        <v>0</v>
      </c>
      <c r="G974" s="58">
        <f t="shared" si="46"/>
        <v>0</v>
      </c>
    </row>
    <row r="975" spans="5:7" x14ac:dyDescent="0.25">
      <c r="E975" s="52">
        <f t="shared" si="47"/>
        <v>1.0342129797328994</v>
      </c>
      <c r="F975" s="57">
        <f t="shared" si="45"/>
        <v>0</v>
      </c>
      <c r="G975" s="58">
        <f t="shared" si="46"/>
        <v>0</v>
      </c>
    </row>
    <row r="976" spans="5:7" x14ac:dyDescent="0.25">
      <c r="E976" s="52">
        <f t="shared" si="47"/>
        <v>1.0342129797328994</v>
      </c>
      <c r="F976" s="57">
        <f t="shared" si="45"/>
        <v>0</v>
      </c>
      <c r="G976" s="58">
        <f t="shared" si="46"/>
        <v>0</v>
      </c>
    </row>
    <row r="977" spans="5:7" x14ac:dyDescent="0.25">
      <c r="E977" s="52">
        <f t="shared" si="47"/>
        <v>1.0342129797328994</v>
      </c>
      <c r="F977" s="57">
        <f t="shared" si="45"/>
        <v>0</v>
      </c>
      <c r="G977" s="58">
        <f t="shared" si="46"/>
        <v>0</v>
      </c>
    </row>
    <row r="978" spans="5:7" x14ac:dyDescent="0.25">
      <c r="E978" s="52">
        <f t="shared" si="47"/>
        <v>1.0342129797328994</v>
      </c>
      <c r="F978" s="57">
        <f t="shared" si="45"/>
        <v>0</v>
      </c>
      <c r="G978" s="58">
        <f t="shared" si="46"/>
        <v>0</v>
      </c>
    </row>
    <row r="979" spans="5:7" x14ac:dyDescent="0.25">
      <c r="E979" s="52">
        <f t="shared" si="47"/>
        <v>1.0342129797328994</v>
      </c>
      <c r="F979" s="57">
        <f t="shared" si="45"/>
        <v>0</v>
      </c>
      <c r="G979" s="58">
        <f t="shared" si="46"/>
        <v>0</v>
      </c>
    </row>
    <row r="980" spans="5:7" x14ac:dyDescent="0.25">
      <c r="E980" s="52">
        <f t="shared" si="47"/>
        <v>1.0342129797328994</v>
      </c>
      <c r="F980" s="57">
        <f t="shared" si="45"/>
        <v>0</v>
      </c>
      <c r="G980" s="58">
        <f t="shared" si="46"/>
        <v>0</v>
      </c>
    </row>
    <row r="981" spans="5:7" x14ac:dyDescent="0.25">
      <c r="E981" s="52">
        <f t="shared" si="47"/>
        <v>1.0342129797328994</v>
      </c>
      <c r="F981" s="57">
        <f t="shared" si="45"/>
        <v>0</v>
      </c>
      <c r="G981" s="58">
        <f t="shared" si="46"/>
        <v>0</v>
      </c>
    </row>
    <row r="982" spans="5:7" x14ac:dyDescent="0.25">
      <c r="E982" s="52">
        <f t="shared" si="47"/>
        <v>1.0342129797328994</v>
      </c>
      <c r="F982" s="57">
        <f t="shared" si="45"/>
        <v>0</v>
      </c>
      <c r="G982" s="58">
        <f t="shared" si="46"/>
        <v>0</v>
      </c>
    </row>
    <row r="983" spans="5:7" x14ac:dyDescent="0.25">
      <c r="E983" s="52">
        <f t="shared" si="47"/>
        <v>1.0342129797328994</v>
      </c>
      <c r="F983" s="57">
        <f t="shared" si="45"/>
        <v>0</v>
      </c>
      <c r="G983" s="58">
        <f t="shared" si="46"/>
        <v>0</v>
      </c>
    </row>
    <row r="984" spans="5:7" x14ac:dyDescent="0.25">
      <c r="E984" s="52">
        <f t="shared" si="47"/>
        <v>1.0342129797328994</v>
      </c>
      <c r="F984" s="57">
        <f t="shared" si="45"/>
        <v>0</v>
      </c>
      <c r="G984" s="58">
        <f t="shared" si="46"/>
        <v>0</v>
      </c>
    </row>
    <row r="985" spans="5:7" x14ac:dyDescent="0.25">
      <c r="E985" s="52">
        <f t="shared" si="47"/>
        <v>1.0342129797328994</v>
      </c>
      <c r="F985" s="57">
        <f t="shared" si="45"/>
        <v>0</v>
      </c>
      <c r="G985" s="58">
        <f t="shared" si="46"/>
        <v>0</v>
      </c>
    </row>
    <row r="986" spans="5:7" x14ac:dyDescent="0.25">
      <c r="E986" s="52">
        <f t="shared" si="47"/>
        <v>1.0342129797328994</v>
      </c>
      <c r="F986" s="57">
        <f t="shared" si="45"/>
        <v>0</v>
      </c>
      <c r="G986" s="58">
        <f t="shared" si="46"/>
        <v>0</v>
      </c>
    </row>
    <row r="987" spans="5:7" x14ac:dyDescent="0.25">
      <c r="E987" s="52">
        <f t="shared" si="47"/>
        <v>1.0342129797328994</v>
      </c>
      <c r="F987" s="57">
        <f t="shared" si="45"/>
        <v>0</v>
      </c>
      <c r="G987" s="58">
        <f t="shared" si="46"/>
        <v>0</v>
      </c>
    </row>
    <row r="988" spans="5:7" x14ac:dyDescent="0.25">
      <c r="E988" s="52">
        <f t="shared" si="47"/>
        <v>1.0342129797328994</v>
      </c>
      <c r="F988" s="57">
        <f t="shared" si="45"/>
        <v>0</v>
      </c>
      <c r="G988" s="58">
        <f t="shared" si="46"/>
        <v>0</v>
      </c>
    </row>
    <row r="989" spans="5:7" x14ac:dyDescent="0.25">
      <c r="E989" s="52">
        <f t="shared" si="47"/>
        <v>1.0342129797328994</v>
      </c>
      <c r="F989" s="57">
        <f t="shared" si="45"/>
        <v>0</v>
      </c>
      <c r="G989" s="58">
        <f t="shared" si="46"/>
        <v>0</v>
      </c>
    </row>
    <row r="990" spans="5:7" x14ac:dyDescent="0.25">
      <c r="E990" s="52">
        <f t="shared" si="47"/>
        <v>1.0342129797328994</v>
      </c>
      <c r="F990" s="57">
        <f t="shared" si="45"/>
        <v>0</v>
      </c>
      <c r="G990" s="58">
        <f t="shared" si="46"/>
        <v>0</v>
      </c>
    </row>
    <row r="991" spans="5:7" x14ac:dyDescent="0.25">
      <c r="E991" s="52">
        <f t="shared" si="47"/>
        <v>1.0342129797328994</v>
      </c>
      <c r="F991" s="57">
        <f t="shared" si="45"/>
        <v>0</v>
      </c>
      <c r="G991" s="58">
        <f t="shared" si="46"/>
        <v>0</v>
      </c>
    </row>
    <row r="992" spans="5:7" x14ac:dyDescent="0.25">
      <c r="E992" s="52">
        <f t="shared" si="47"/>
        <v>1.0342129797328994</v>
      </c>
      <c r="F992" s="57">
        <f t="shared" si="45"/>
        <v>0</v>
      </c>
      <c r="G992" s="58">
        <f t="shared" si="46"/>
        <v>0</v>
      </c>
    </row>
    <row r="993" spans="5:7" x14ac:dyDescent="0.25">
      <c r="E993" s="52">
        <f t="shared" si="47"/>
        <v>1.0342129797328994</v>
      </c>
      <c r="F993" s="57">
        <f t="shared" si="45"/>
        <v>0</v>
      </c>
      <c r="G993" s="58">
        <f t="shared" si="46"/>
        <v>0</v>
      </c>
    </row>
    <row r="994" spans="5:7" x14ac:dyDescent="0.25">
      <c r="E994" s="52">
        <f t="shared" si="47"/>
        <v>1.0342129797328994</v>
      </c>
      <c r="F994" s="57">
        <f t="shared" si="45"/>
        <v>0</v>
      </c>
      <c r="G994" s="58">
        <f t="shared" si="46"/>
        <v>0</v>
      </c>
    </row>
    <row r="995" spans="5:7" x14ac:dyDescent="0.25">
      <c r="E995" s="52">
        <f t="shared" si="47"/>
        <v>1.0342129797328994</v>
      </c>
      <c r="F995" s="57">
        <f t="shared" si="45"/>
        <v>0</v>
      </c>
      <c r="G995" s="58">
        <f t="shared" si="46"/>
        <v>0</v>
      </c>
    </row>
    <row r="996" spans="5:7" x14ac:dyDescent="0.25">
      <c r="E996" s="52">
        <f t="shared" si="47"/>
        <v>1.0342129797328994</v>
      </c>
      <c r="F996" s="57">
        <f t="shared" si="45"/>
        <v>0</v>
      </c>
      <c r="G996" s="58">
        <f t="shared" si="46"/>
        <v>0</v>
      </c>
    </row>
    <row r="997" spans="5:7" x14ac:dyDescent="0.25">
      <c r="E997" s="52">
        <f t="shared" si="47"/>
        <v>1.0342129797328994</v>
      </c>
      <c r="F997" s="57">
        <f t="shared" si="45"/>
        <v>0</v>
      </c>
      <c r="G997" s="58">
        <f t="shared" si="46"/>
        <v>0</v>
      </c>
    </row>
    <row r="998" spans="5:7" x14ac:dyDescent="0.25">
      <c r="E998" s="52">
        <f t="shared" si="47"/>
        <v>1.0342129797328994</v>
      </c>
      <c r="F998" s="57">
        <f t="shared" si="45"/>
        <v>0</v>
      </c>
      <c r="G998" s="58">
        <f t="shared" si="46"/>
        <v>0</v>
      </c>
    </row>
    <row r="999" spans="5:7" x14ac:dyDescent="0.25">
      <c r="E999" s="52">
        <f t="shared" si="47"/>
        <v>1.0342129797328994</v>
      </c>
      <c r="F999" s="57">
        <f t="shared" si="45"/>
        <v>0</v>
      </c>
      <c r="G999" s="58">
        <f t="shared" si="46"/>
        <v>0</v>
      </c>
    </row>
    <row r="1000" spans="5:7" x14ac:dyDescent="0.25">
      <c r="E1000" s="52">
        <f t="shared" si="47"/>
        <v>1.0342129797328994</v>
      </c>
      <c r="F1000" s="57">
        <f t="shared" si="45"/>
        <v>0</v>
      </c>
      <c r="G1000" s="58">
        <f t="shared" si="46"/>
        <v>0</v>
      </c>
    </row>
    <row r="1001" spans="5:7" x14ac:dyDescent="0.25">
      <c r="E1001" s="52">
        <f t="shared" si="47"/>
        <v>1.0342129797328994</v>
      </c>
      <c r="F1001" s="57">
        <f t="shared" si="45"/>
        <v>0</v>
      </c>
      <c r="G1001" s="58">
        <f t="shared" si="46"/>
        <v>0</v>
      </c>
    </row>
    <row r="1002" spans="5:7" x14ac:dyDescent="0.25">
      <c r="E1002" s="52">
        <f t="shared" si="47"/>
        <v>1.0342129797328994</v>
      </c>
      <c r="F1002" s="57">
        <f t="shared" si="45"/>
        <v>0</v>
      </c>
      <c r="G1002" s="58">
        <f t="shared" si="46"/>
        <v>0</v>
      </c>
    </row>
    <row r="1003" spans="5:7" x14ac:dyDescent="0.25">
      <c r="E1003" s="52">
        <f t="shared" si="47"/>
        <v>1.0342129797328994</v>
      </c>
      <c r="F1003" s="57">
        <f t="shared" si="45"/>
        <v>0</v>
      </c>
      <c r="G1003" s="58">
        <f t="shared" si="46"/>
        <v>0</v>
      </c>
    </row>
    <row r="1004" spans="5:7" x14ac:dyDescent="0.25">
      <c r="E1004" s="52">
        <f t="shared" si="47"/>
        <v>1.0342129797328994</v>
      </c>
      <c r="F1004" s="57">
        <f t="shared" si="45"/>
        <v>0</v>
      </c>
      <c r="G1004" s="58">
        <f t="shared" si="46"/>
        <v>0</v>
      </c>
    </row>
    <row r="1005" spans="5:7" x14ac:dyDescent="0.25">
      <c r="E1005" s="52">
        <f t="shared" si="47"/>
        <v>1.0342129797328994</v>
      </c>
      <c r="F1005" s="57">
        <f t="shared" si="45"/>
        <v>0</v>
      </c>
      <c r="G1005" s="58">
        <f t="shared" si="46"/>
        <v>0</v>
      </c>
    </row>
    <row r="1006" spans="5:7" x14ac:dyDescent="0.25">
      <c r="E1006" s="52">
        <f t="shared" si="47"/>
        <v>1.0342129797328994</v>
      </c>
      <c r="F1006" s="57">
        <f t="shared" si="45"/>
        <v>0</v>
      </c>
      <c r="G1006" s="58">
        <f t="shared" si="46"/>
        <v>0</v>
      </c>
    </row>
    <row r="1007" spans="5:7" x14ac:dyDescent="0.25">
      <c r="E1007" s="52">
        <f t="shared" si="47"/>
        <v>1.0342129797328994</v>
      </c>
      <c r="F1007" s="57">
        <f t="shared" si="45"/>
        <v>0</v>
      </c>
      <c r="G1007" s="58">
        <f t="shared" si="46"/>
        <v>0</v>
      </c>
    </row>
    <row r="1008" spans="5:7" x14ac:dyDescent="0.25">
      <c r="E1008" s="52">
        <f t="shared" si="47"/>
        <v>1.0342129797328994</v>
      </c>
      <c r="F1008" s="57">
        <f t="shared" si="45"/>
        <v>0</v>
      </c>
      <c r="G1008" s="58">
        <f t="shared" si="46"/>
        <v>0</v>
      </c>
    </row>
    <row r="1009" spans="5:7" x14ac:dyDescent="0.25">
      <c r="E1009" s="52">
        <f t="shared" si="47"/>
        <v>1.0342129797328994</v>
      </c>
      <c r="F1009" s="57">
        <f t="shared" si="45"/>
        <v>0</v>
      </c>
      <c r="G1009" s="58">
        <f t="shared" si="46"/>
        <v>0</v>
      </c>
    </row>
    <row r="1010" spans="5:7" x14ac:dyDescent="0.25">
      <c r="E1010" s="52">
        <f t="shared" si="47"/>
        <v>1.0342129797328994</v>
      </c>
      <c r="F1010" s="57">
        <f t="shared" si="45"/>
        <v>0</v>
      </c>
      <c r="G1010" s="58">
        <f t="shared" si="46"/>
        <v>0</v>
      </c>
    </row>
    <row r="1011" spans="5:7" x14ac:dyDescent="0.25">
      <c r="E1011" s="52">
        <f t="shared" si="47"/>
        <v>1.0342129797328994</v>
      </c>
      <c r="F1011" s="57">
        <f t="shared" si="45"/>
        <v>0</v>
      </c>
      <c r="G1011" s="58">
        <f t="shared" si="46"/>
        <v>0</v>
      </c>
    </row>
    <row r="1012" spans="5:7" x14ac:dyDescent="0.25">
      <c r="E1012" s="52">
        <f t="shared" si="47"/>
        <v>1.0342129797328994</v>
      </c>
      <c r="F1012" s="57">
        <f t="shared" si="45"/>
        <v>0</v>
      </c>
      <c r="G1012" s="58">
        <f t="shared" si="46"/>
        <v>0</v>
      </c>
    </row>
    <row r="1013" spans="5:7" x14ac:dyDescent="0.25">
      <c r="E1013" s="52">
        <f t="shared" si="47"/>
        <v>1.0342129797328994</v>
      </c>
      <c r="F1013" s="57">
        <f t="shared" si="45"/>
        <v>0</v>
      </c>
      <c r="G1013" s="58">
        <f t="shared" si="46"/>
        <v>0</v>
      </c>
    </row>
    <row r="1014" spans="5:7" x14ac:dyDescent="0.25">
      <c r="E1014" s="52">
        <f t="shared" si="47"/>
        <v>1.0342129797328994</v>
      </c>
      <c r="F1014" s="57">
        <f t="shared" si="45"/>
        <v>0</v>
      </c>
      <c r="G1014" s="58">
        <f t="shared" si="46"/>
        <v>0</v>
      </c>
    </row>
    <row r="1015" spans="5:7" x14ac:dyDescent="0.25">
      <c r="E1015" s="52">
        <f t="shared" si="47"/>
        <v>1.0342129797328994</v>
      </c>
      <c r="F1015" s="57">
        <f t="shared" si="45"/>
        <v>0</v>
      </c>
      <c r="G1015" s="58">
        <f t="shared" si="46"/>
        <v>0</v>
      </c>
    </row>
    <row r="1016" spans="5:7" x14ac:dyDescent="0.25">
      <c r="E1016" s="52">
        <f t="shared" si="47"/>
        <v>1.0342129797328994</v>
      </c>
      <c r="F1016" s="57">
        <f t="shared" si="45"/>
        <v>0</v>
      </c>
      <c r="G1016" s="58">
        <f t="shared" si="46"/>
        <v>0</v>
      </c>
    </row>
    <row r="1017" spans="5:7" x14ac:dyDescent="0.25">
      <c r="E1017" s="52">
        <f t="shared" si="47"/>
        <v>1.0342129797328994</v>
      </c>
      <c r="F1017" s="57">
        <f t="shared" si="45"/>
        <v>0</v>
      </c>
      <c r="G1017" s="58">
        <f t="shared" si="46"/>
        <v>0</v>
      </c>
    </row>
    <row r="1018" spans="5:7" x14ac:dyDescent="0.25">
      <c r="E1018" s="52">
        <f t="shared" si="47"/>
        <v>1.0342129797328994</v>
      </c>
      <c r="F1018" s="57">
        <f t="shared" si="45"/>
        <v>0</v>
      </c>
      <c r="G1018" s="58">
        <f t="shared" si="46"/>
        <v>0</v>
      </c>
    </row>
    <row r="1019" spans="5:7" x14ac:dyDescent="0.25">
      <c r="E1019" s="52">
        <f t="shared" si="47"/>
        <v>1.0342129797328994</v>
      </c>
      <c r="F1019" s="57">
        <f t="shared" si="45"/>
        <v>0</v>
      </c>
      <c r="G1019" s="58">
        <f t="shared" si="46"/>
        <v>0</v>
      </c>
    </row>
    <row r="1020" spans="5:7" x14ac:dyDescent="0.25">
      <c r="E1020" s="52">
        <f t="shared" si="47"/>
        <v>1.0342129797328994</v>
      </c>
      <c r="F1020" s="57">
        <f t="shared" si="45"/>
        <v>0</v>
      </c>
      <c r="G1020" s="58">
        <f t="shared" si="46"/>
        <v>0</v>
      </c>
    </row>
    <row r="1021" spans="5:7" x14ac:dyDescent="0.25">
      <c r="E1021" s="52">
        <f t="shared" si="47"/>
        <v>1.0342129797328994</v>
      </c>
      <c r="F1021" s="57">
        <f t="shared" si="45"/>
        <v>0</v>
      </c>
      <c r="G1021" s="58">
        <f t="shared" si="46"/>
        <v>0</v>
      </c>
    </row>
    <row r="1022" spans="5:7" x14ac:dyDescent="0.25">
      <c r="E1022" s="52">
        <f t="shared" si="47"/>
        <v>1.0342129797328994</v>
      </c>
      <c r="F1022" s="57">
        <f t="shared" si="45"/>
        <v>0</v>
      </c>
      <c r="G1022" s="58">
        <f t="shared" si="46"/>
        <v>0</v>
      </c>
    </row>
    <row r="1023" spans="5:7" x14ac:dyDescent="0.25">
      <c r="E1023" s="52">
        <f t="shared" si="47"/>
        <v>1.0342129797328994</v>
      </c>
      <c r="F1023" s="57">
        <f t="shared" si="45"/>
        <v>0</v>
      </c>
      <c r="G1023" s="58">
        <f t="shared" si="46"/>
        <v>0</v>
      </c>
    </row>
    <row r="1024" spans="5:7" x14ac:dyDescent="0.25">
      <c r="E1024" s="52">
        <f t="shared" si="47"/>
        <v>1.0342129797328994</v>
      </c>
      <c r="F1024" s="57">
        <f t="shared" si="45"/>
        <v>0</v>
      </c>
      <c r="G1024" s="58">
        <f t="shared" si="46"/>
        <v>0</v>
      </c>
    </row>
    <row r="1025" spans="5:7" x14ac:dyDescent="0.25">
      <c r="E1025" s="52">
        <f t="shared" si="47"/>
        <v>1.0342129797328994</v>
      </c>
      <c r="F1025" s="57">
        <f t="shared" si="45"/>
        <v>0</v>
      </c>
      <c r="G1025" s="58">
        <f t="shared" si="46"/>
        <v>0</v>
      </c>
    </row>
    <row r="1026" spans="5:7" x14ac:dyDescent="0.25">
      <c r="E1026" s="52">
        <f t="shared" si="47"/>
        <v>1.0342129797328994</v>
      </c>
      <c r="F1026" s="57">
        <f t="shared" si="45"/>
        <v>0</v>
      </c>
      <c r="G1026" s="58">
        <f t="shared" si="46"/>
        <v>0</v>
      </c>
    </row>
    <row r="1027" spans="5:7" x14ac:dyDescent="0.25">
      <c r="E1027" s="52">
        <f t="shared" si="47"/>
        <v>1.0342129797328994</v>
      </c>
      <c r="F1027" s="57">
        <f t="shared" si="45"/>
        <v>0</v>
      </c>
      <c r="G1027" s="58">
        <f t="shared" si="46"/>
        <v>0</v>
      </c>
    </row>
    <row r="1028" spans="5:7" x14ac:dyDescent="0.25">
      <c r="E1028" s="52">
        <f t="shared" si="47"/>
        <v>1.0342129797328994</v>
      </c>
      <c r="F1028" s="57">
        <f t="shared" si="45"/>
        <v>0</v>
      </c>
      <c r="G1028" s="58">
        <f t="shared" si="46"/>
        <v>0</v>
      </c>
    </row>
    <row r="1029" spans="5:7" x14ac:dyDescent="0.25">
      <c r="E1029" s="52">
        <f t="shared" si="47"/>
        <v>1.0342129797328994</v>
      </c>
      <c r="F1029" s="57">
        <f t="shared" si="45"/>
        <v>0</v>
      </c>
      <c r="G1029" s="58">
        <f t="shared" si="46"/>
        <v>0</v>
      </c>
    </row>
    <row r="1030" spans="5:7" x14ac:dyDescent="0.25">
      <c r="E1030" s="52">
        <f t="shared" si="47"/>
        <v>1.0342129797328994</v>
      </c>
      <c r="F1030" s="57">
        <f t="shared" si="45"/>
        <v>0</v>
      </c>
      <c r="G1030" s="58">
        <f t="shared" si="46"/>
        <v>0</v>
      </c>
    </row>
    <row r="1031" spans="5:7" x14ac:dyDescent="0.25">
      <c r="E1031" s="52">
        <f t="shared" si="47"/>
        <v>1.0342129797328994</v>
      </c>
      <c r="F1031" s="57">
        <f t="shared" si="45"/>
        <v>0</v>
      </c>
      <c r="G1031" s="58">
        <f t="shared" si="46"/>
        <v>0</v>
      </c>
    </row>
    <row r="1032" spans="5:7" x14ac:dyDescent="0.25">
      <c r="E1032" s="52">
        <f t="shared" si="47"/>
        <v>1.0342129797328994</v>
      </c>
      <c r="F1032" s="57">
        <f t="shared" si="45"/>
        <v>0</v>
      </c>
      <c r="G1032" s="58">
        <f t="shared" si="46"/>
        <v>0</v>
      </c>
    </row>
    <row r="1033" spans="5:7" x14ac:dyDescent="0.25">
      <c r="E1033" s="52">
        <f t="shared" si="47"/>
        <v>1.0342129797328994</v>
      </c>
      <c r="F1033" s="57">
        <f t="shared" si="45"/>
        <v>0</v>
      </c>
      <c r="G1033" s="58">
        <f t="shared" si="46"/>
        <v>0</v>
      </c>
    </row>
    <row r="1034" spans="5:7" x14ac:dyDescent="0.25">
      <c r="E1034" s="52">
        <f t="shared" si="47"/>
        <v>1.0342129797328994</v>
      </c>
      <c r="F1034" s="57">
        <f t="shared" si="45"/>
        <v>0</v>
      </c>
      <c r="G1034" s="58">
        <f t="shared" si="46"/>
        <v>0</v>
      </c>
    </row>
    <row r="1035" spans="5:7" x14ac:dyDescent="0.25">
      <c r="E1035" s="52">
        <f t="shared" si="47"/>
        <v>1.0342129797328994</v>
      </c>
      <c r="F1035" s="57">
        <f t="shared" si="45"/>
        <v>0</v>
      </c>
      <c r="G1035" s="58">
        <f t="shared" si="46"/>
        <v>0</v>
      </c>
    </row>
    <row r="1036" spans="5:7" x14ac:dyDescent="0.25">
      <c r="E1036" s="52">
        <f t="shared" si="47"/>
        <v>1.0342129797328994</v>
      </c>
      <c r="F1036" s="57">
        <f t="shared" ref="F1036:F1044" si="48">D1036*E1036</f>
        <v>0</v>
      </c>
      <c r="G1036" s="58">
        <f t="shared" ref="G1036:G1044" si="49">F1036-D1036</f>
        <v>0</v>
      </c>
    </row>
    <row r="1037" spans="5:7" x14ac:dyDescent="0.25">
      <c r="E1037" s="52">
        <f t="shared" ref="E1037:E1044" si="50">$I$5</f>
        <v>1.0342129797328994</v>
      </c>
      <c r="F1037" s="57">
        <f t="shared" si="48"/>
        <v>0</v>
      </c>
      <c r="G1037" s="58">
        <f t="shared" si="49"/>
        <v>0</v>
      </c>
    </row>
    <row r="1038" spans="5:7" x14ac:dyDescent="0.25">
      <c r="E1038" s="52">
        <f t="shared" si="50"/>
        <v>1.0342129797328994</v>
      </c>
      <c r="F1038" s="57">
        <f t="shared" si="48"/>
        <v>0</v>
      </c>
      <c r="G1038" s="58">
        <f t="shared" si="49"/>
        <v>0</v>
      </c>
    </row>
    <row r="1039" spans="5:7" x14ac:dyDescent="0.25">
      <c r="E1039" s="52">
        <f t="shared" si="50"/>
        <v>1.0342129797328994</v>
      </c>
      <c r="F1039" s="57">
        <f t="shared" si="48"/>
        <v>0</v>
      </c>
      <c r="G1039" s="58">
        <f t="shared" si="49"/>
        <v>0</v>
      </c>
    </row>
    <row r="1040" spans="5:7" x14ac:dyDescent="0.25">
      <c r="E1040" s="52">
        <f t="shared" si="50"/>
        <v>1.0342129797328994</v>
      </c>
      <c r="F1040" s="57">
        <f t="shared" si="48"/>
        <v>0</v>
      </c>
      <c r="G1040" s="58">
        <f t="shared" si="49"/>
        <v>0</v>
      </c>
    </row>
    <row r="1041" spans="5:7" x14ac:dyDescent="0.25">
      <c r="E1041" s="52">
        <f t="shared" si="50"/>
        <v>1.0342129797328994</v>
      </c>
      <c r="F1041" s="57">
        <f t="shared" si="48"/>
        <v>0</v>
      </c>
      <c r="G1041" s="58">
        <f t="shared" si="49"/>
        <v>0</v>
      </c>
    </row>
    <row r="1042" spans="5:7" x14ac:dyDescent="0.25">
      <c r="E1042" s="52">
        <f t="shared" si="50"/>
        <v>1.0342129797328994</v>
      </c>
      <c r="F1042" s="57">
        <f t="shared" si="48"/>
        <v>0</v>
      </c>
      <c r="G1042" s="58">
        <f t="shared" si="49"/>
        <v>0</v>
      </c>
    </row>
    <row r="1043" spans="5:7" x14ac:dyDescent="0.25">
      <c r="E1043" s="52">
        <f t="shared" si="50"/>
        <v>1.0342129797328994</v>
      </c>
      <c r="F1043" s="57">
        <f t="shared" si="48"/>
        <v>0</v>
      </c>
      <c r="G1043" s="58">
        <f t="shared" si="49"/>
        <v>0</v>
      </c>
    </row>
    <row r="1044" spans="5:7" x14ac:dyDescent="0.25">
      <c r="E1044" s="52">
        <f t="shared" si="50"/>
        <v>1.0342129797328994</v>
      </c>
      <c r="F1044" s="57">
        <f t="shared" si="48"/>
        <v>0</v>
      </c>
      <c r="G1044" s="58">
        <f t="shared" si="49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74"/>
  <sheetViews>
    <sheetView topLeftCell="E1" workbookViewId="0">
      <selection activeCell="E16" sqref="E16"/>
    </sheetView>
  </sheetViews>
  <sheetFormatPr defaultColWidth="9.140625" defaultRowHeight="12.75" x14ac:dyDescent="0.2"/>
  <cols>
    <col min="1" max="1" width="2.5703125" style="70" customWidth="1"/>
    <col min="2" max="2" width="9" style="70" customWidth="1"/>
    <col min="3" max="3" width="11" style="70" bestFit="1" customWidth="1"/>
    <col min="4" max="4" width="34.42578125" style="70" bestFit="1" customWidth="1"/>
    <col min="5" max="5" width="34.42578125" style="70" customWidth="1"/>
    <col min="6" max="6" width="10" style="70" bestFit="1" customWidth="1"/>
    <col min="7" max="7" width="8.7109375" style="70" bestFit="1" customWidth="1"/>
    <col min="8" max="8" width="13.28515625" style="70" customWidth="1"/>
    <col min="9" max="9" width="11.85546875" style="70" bestFit="1" customWidth="1"/>
    <col min="10" max="10" width="10.5703125" style="70" bestFit="1" customWidth="1"/>
    <col min="11" max="11" width="11.28515625" style="111" bestFit="1" customWidth="1"/>
    <col min="12" max="12" width="9.140625" style="70"/>
    <col min="13" max="15" width="9.28515625" style="70" bestFit="1" customWidth="1"/>
    <col min="16" max="16" width="9.140625" style="70"/>
    <col min="17" max="17" width="13.140625" style="82" bestFit="1" customWidth="1"/>
    <col min="18" max="16384" width="9.140625" style="70"/>
  </cols>
  <sheetData>
    <row r="1" spans="2:17" ht="12.95" x14ac:dyDescent="0.3">
      <c r="C1" s="81"/>
    </row>
    <row r="2" spans="2:17" ht="12.95" x14ac:dyDescent="0.3">
      <c r="C2" s="81"/>
    </row>
    <row r="3" spans="2:17" s="83" customFormat="1" ht="25.5" x14ac:dyDescent="0.2">
      <c r="C3" s="84" t="s">
        <v>254</v>
      </c>
      <c r="D3" s="84" t="s">
        <v>299</v>
      </c>
      <c r="E3" s="85" t="s">
        <v>356</v>
      </c>
      <c r="H3" s="110" t="s">
        <v>327</v>
      </c>
      <c r="I3" s="109"/>
      <c r="J3" s="109"/>
      <c r="K3" s="109"/>
      <c r="L3" s="109"/>
      <c r="M3" s="109"/>
      <c r="N3" s="109"/>
      <c r="O3" s="107"/>
    </row>
    <row r="4" spans="2:17" x14ac:dyDescent="0.2">
      <c r="C4" s="87" t="s">
        <v>317</v>
      </c>
      <c r="D4" s="87" t="s">
        <v>310</v>
      </c>
      <c r="E4" s="88">
        <f t="shared" ref="E4:E9" si="0">SUMIF($B:$B,C4,$Q:$Q)</f>
        <v>992528.13</v>
      </c>
      <c r="H4" s="106" t="s">
        <v>309</v>
      </c>
      <c r="I4" s="106"/>
      <c r="J4" s="106"/>
      <c r="K4" s="106"/>
      <c r="L4" s="106"/>
      <c r="M4" s="106"/>
      <c r="N4" s="106"/>
      <c r="O4" s="103"/>
      <c r="Q4" s="70"/>
    </row>
    <row r="5" spans="2:17" x14ac:dyDescent="0.2">
      <c r="C5" s="87" t="s">
        <v>318</v>
      </c>
      <c r="D5" s="87" t="s">
        <v>311</v>
      </c>
      <c r="E5" s="88">
        <f t="shared" si="0"/>
        <v>100000</v>
      </c>
      <c r="H5" s="106" t="s">
        <v>326</v>
      </c>
      <c r="I5" s="106"/>
      <c r="J5" s="106"/>
      <c r="K5" s="106"/>
      <c r="L5" s="106"/>
      <c r="M5" s="106"/>
      <c r="N5" s="106"/>
      <c r="O5" s="103"/>
      <c r="Q5" s="70"/>
    </row>
    <row r="6" spans="2:17" x14ac:dyDescent="0.2">
      <c r="C6" s="87" t="s">
        <v>319</v>
      </c>
      <c r="D6" s="87" t="s">
        <v>312</v>
      </c>
      <c r="E6" s="88">
        <f t="shared" si="0"/>
        <v>0</v>
      </c>
      <c r="H6" s="106" t="s">
        <v>379</v>
      </c>
      <c r="I6" s="106"/>
      <c r="J6" s="106"/>
      <c r="K6" s="106"/>
      <c r="L6" s="106"/>
      <c r="M6" s="106"/>
      <c r="N6" s="106"/>
      <c r="O6" s="106"/>
    </row>
    <row r="7" spans="2:17" x14ac:dyDescent="0.2">
      <c r="C7" s="87" t="s">
        <v>320</v>
      </c>
      <c r="D7" s="87" t="s">
        <v>313</v>
      </c>
      <c r="E7" s="88">
        <f t="shared" si="0"/>
        <v>0</v>
      </c>
      <c r="H7" s="106" t="s">
        <v>380</v>
      </c>
      <c r="I7" s="106"/>
      <c r="J7" s="106"/>
      <c r="K7" s="106"/>
      <c r="L7" s="106"/>
      <c r="M7" s="106"/>
      <c r="N7" s="106"/>
      <c r="O7" s="106"/>
    </row>
    <row r="8" spans="2:17" x14ac:dyDescent="0.2">
      <c r="C8" s="87" t="s">
        <v>321</v>
      </c>
      <c r="D8" s="87" t="s">
        <v>323</v>
      </c>
      <c r="E8" s="88">
        <f t="shared" si="0"/>
        <v>0</v>
      </c>
      <c r="F8" s="97"/>
      <c r="H8" s="70" t="s">
        <v>359</v>
      </c>
    </row>
    <row r="9" spans="2:17" x14ac:dyDescent="0.2">
      <c r="C9" s="87" t="s">
        <v>322</v>
      </c>
      <c r="D9" s="87" t="s">
        <v>324</v>
      </c>
      <c r="E9" s="88">
        <f t="shared" si="0"/>
        <v>0</v>
      </c>
      <c r="F9" s="97"/>
    </row>
    <row r="10" spans="2:17" ht="12.95" x14ac:dyDescent="0.3">
      <c r="F10" s="100"/>
    </row>
    <row r="12" spans="2:17" s="105" customFormat="1" ht="51" x14ac:dyDescent="0.25">
      <c r="B12" s="102" t="s">
        <v>325</v>
      </c>
      <c r="C12" s="102" t="s">
        <v>241</v>
      </c>
      <c r="D12" s="102" t="s">
        <v>242</v>
      </c>
      <c r="E12" s="102" t="s">
        <v>314</v>
      </c>
      <c r="F12" s="102" t="s">
        <v>269</v>
      </c>
      <c r="G12" s="102" t="s">
        <v>270</v>
      </c>
      <c r="H12" s="102" t="s">
        <v>11</v>
      </c>
      <c r="I12" s="102" t="s">
        <v>243</v>
      </c>
      <c r="J12" s="102" t="s">
        <v>244</v>
      </c>
      <c r="K12" s="112" t="s">
        <v>253</v>
      </c>
      <c r="M12" s="91" t="s">
        <v>205</v>
      </c>
      <c r="N12" s="91" t="s">
        <v>204</v>
      </c>
      <c r="O12" s="91" t="s">
        <v>358</v>
      </c>
      <c r="Q12" s="85" t="s">
        <v>356</v>
      </c>
    </row>
    <row r="13" spans="2:17" x14ac:dyDescent="0.2">
      <c r="B13" s="70" t="s">
        <v>317</v>
      </c>
      <c r="C13" s="70" t="s">
        <v>250</v>
      </c>
      <c r="D13" s="87" t="s">
        <v>316</v>
      </c>
      <c r="E13" s="87" t="s">
        <v>315</v>
      </c>
      <c r="F13" s="92">
        <v>45291</v>
      </c>
      <c r="G13" s="93" t="s">
        <v>357</v>
      </c>
      <c r="H13" s="94"/>
      <c r="I13" s="95">
        <v>741000</v>
      </c>
      <c r="J13" s="95">
        <v>0</v>
      </c>
      <c r="K13" s="108">
        <f t="shared" ref="K13:K76" si="1">I13-J13</f>
        <v>741000</v>
      </c>
      <c r="M13" s="70">
        <f t="shared" ref="M13:M20" si="2">MONTH(F13)</f>
        <v>12</v>
      </c>
      <c r="N13" s="70">
        <f t="shared" ref="N13:N20" si="3">YEAR(F13)</f>
        <v>2023</v>
      </c>
      <c r="O13" s="69">
        <f>INDEX(ENDEKS!$Q$4:$AB$25,MATCH(N13,ENDEKS!$P$4:$P$25,0),MATCH(M13,ENDEKS!$Q$3:$AB$3,0))</f>
        <v>1.19493</v>
      </c>
      <c r="Q13" s="82">
        <f>K13*O13</f>
        <v>885443.13</v>
      </c>
    </row>
    <row r="14" spans="2:17" x14ac:dyDescent="0.2">
      <c r="B14" s="70" t="s">
        <v>317</v>
      </c>
      <c r="C14" s="70" t="s">
        <v>250</v>
      </c>
      <c r="D14" s="87" t="s">
        <v>316</v>
      </c>
      <c r="E14" s="87" t="s">
        <v>315</v>
      </c>
      <c r="F14" s="92">
        <v>45291</v>
      </c>
      <c r="G14" s="93" t="s">
        <v>357</v>
      </c>
      <c r="H14" s="94"/>
      <c r="I14" s="95"/>
      <c r="J14" s="95"/>
      <c r="K14" s="108">
        <f t="shared" si="1"/>
        <v>0</v>
      </c>
      <c r="M14" s="70">
        <f t="shared" si="2"/>
        <v>12</v>
      </c>
      <c r="N14" s="70">
        <f t="shared" si="3"/>
        <v>2023</v>
      </c>
      <c r="O14" s="69">
        <f>INDEX(ENDEKS!$Q$4:$AB$25,MATCH(N14,ENDEKS!$P$4:$P$25,0),MATCH(M14,ENDEKS!$Q$3:$AB$3,0))</f>
        <v>1.19493</v>
      </c>
      <c r="Q14" s="82">
        <f t="shared" ref="Q14:Q20" si="4">K14*O14</f>
        <v>0</v>
      </c>
    </row>
    <row r="15" spans="2:17" x14ac:dyDescent="0.2">
      <c r="B15" s="70" t="s">
        <v>317</v>
      </c>
      <c r="C15" s="70" t="s">
        <v>250</v>
      </c>
      <c r="D15" s="87" t="s">
        <v>316</v>
      </c>
      <c r="E15" s="87" t="s">
        <v>315</v>
      </c>
      <c r="F15" s="92">
        <v>45291</v>
      </c>
      <c r="G15" s="93" t="s">
        <v>357</v>
      </c>
      <c r="H15" s="94"/>
      <c r="I15" s="95"/>
      <c r="J15" s="95"/>
      <c r="K15" s="108">
        <f t="shared" si="1"/>
        <v>0</v>
      </c>
      <c r="M15" s="70">
        <f t="shared" si="2"/>
        <v>12</v>
      </c>
      <c r="N15" s="70">
        <f t="shared" si="3"/>
        <v>2023</v>
      </c>
      <c r="O15" s="69">
        <f>INDEX(ENDEKS!$Q$4:$AB$25,MATCH(N15,ENDEKS!$P$4:$P$25,0),MATCH(M15,ENDEKS!$Q$3:$AB$3,0))</f>
        <v>1.19493</v>
      </c>
      <c r="Q15" s="82">
        <f t="shared" si="4"/>
        <v>0</v>
      </c>
    </row>
    <row r="16" spans="2:17" x14ac:dyDescent="0.2">
      <c r="B16" s="70" t="s">
        <v>317</v>
      </c>
      <c r="C16" s="70" t="s">
        <v>250</v>
      </c>
      <c r="D16" s="87" t="s">
        <v>316</v>
      </c>
      <c r="E16" s="87" t="s">
        <v>315</v>
      </c>
      <c r="F16" s="92">
        <v>45291</v>
      </c>
      <c r="G16" s="93" t="s">
        <v>357</v>
      </c>
      <c r="H16" s="94"/>
      <c r="I16" s="95"/>
      <c r="J16" s="95"/>
      <c r="K16" s="108">
        <f t="shared" si="1"/>
        <v>0</v>
      </c>
      <c r="M16" s="70">
        <f t="shared" si="2"/>
        <v>12</v>
      </c>
      <c r="N16" s="70">
        <f t="shared" si="3"/>
        <v>2023</v>
      </c>
      <c r="O16" s="69">
        <f>INDEX(ENDEKS!$Q$4:$AB$25,MATCH(N16,ENDEKS!$P$4:$P$25,0),MATCH(M16,ENDEKS!$Q$3:$AB$3,0))</f>
        <v>1.19493</v>
      </c>
      <c r="Q16" s="82">
        <f t="shared" si="4"/>
        <v>0</v>
      </c>
    </row>
    <row r="17" spans="2:17" x14ac:dyDescent="0.2">
      <c r="B17" s="70" t="s">
        <v>317</v>
      </c>
      <c r="C17" s="70" t="s">
        <v>250</v>
      </c>
      <c r="D17" s="87" t="s">
        <v>316</v>
      </c>
      <c r="E17" s="87" t="s">
        <v>315</v>
      </c>
      <c r="F17" s="92">
        <v>45352</v>
      </c>
      <c r="G17" s="93" t="s">
        <v>302</v>
      </c>
      <c r="H17" s="94"/>
      <c r="I17" s="95">
        <v>100000</v>
      </c>
      <c r="J17" s="95"/>
      <c r="K17" s="108">
        <f t="shared" si="1"/>
        <v>100000</v>
      </c>
      <c r="M17" s="70">
        <f t="shared" si="2"/>
        <v>3</v>
      </c>
      <c r="N17" s="70">
        <f t="shared" si="3"/>
        <v>2024</v>
      </c>
      <c r="O17" s="69">
        <f>INDEX(ENDEKS!$Q$4:$AB$25,MATCH(N17,ENDEKS!$P$4:$P$25,0),MATCH(M17,ENDEKS!$Q$3:$AB$3,0))</f>
        <v>1.0708500000000001</v>
      </c>
      <c r="Q17" s="82">
        <f t="shared" si="4"/>
        <v>107085.00000000001</v>
      </c>
    </row>
    <row r="18" spans="2:17" x14ac:dyDescent="0.2">
      <c r="B18" s="70" t="s">
        <v>318</v>
      </c>
      <c r="C18" s="70" t="s">
        <v>308</v>
      </c>
      <c r="D18" s="87" t="s">
        <v>316</v>
      </c>
      <c r="E18" s="87" t="s">
        <v>315</v>
      </c>
      <c r="F18" s="92">
        <v>45352</v>
      </c>
      <c r="G18" s="93" t="s">
        <v>302</v>
      </c>
      <c r="H18" s="94"/>
      <c r="I18" s="95"/>
      <c r="J18" s="95"/>
      <c r="K18" s="108">
        <f t="shared" si="1"/>
        <v>0</v>
      </c>
      <c r="M18" s="70">
        <f t="shared" si="2"/>
        <v>3</v>
      </c>
      <c r="N18" s="70">
        <f t="shared" si="3"/>
        <v>2024</v>
      </c>
      <c r="O18" s="69">
        <f>INDEX(ENDEKS!$Q$4:$AB$25,MATCH(N18,ENDEKS!$P$4:$P$25,0),MATCH(M18,ENDEKS!$Q$3:$AB$3,0))</f>
        <v>1.0708500000000001</v>
      </c>
      <c r="Q18" s="82">
        <f t="shared" si="4"/>
        <v>0</v>
      </c>
    </row>
    <row r="19" spans="2:17" x14ac:dyDescent="0.2">
      <c r="B19" s="70" t="s">
        <v>318</v>
      </c>
      <c r="C19" s="70" t="s">
        <v>308</v>
      </c>
      <c r="D19" s="87" t="s">
        <v>316</v>
      </c>
      <c r="E19" s="87" t="s">
        <v>315</v>
      </c>
      <c r="F19" s="92">
        <v>45352</v>
      </c>
      <c r="G19" s="93" t="s">
        <v>302</v>
      </c>
      <c r="H19" s="94"/>
      <c r="I19" s="95"/>
      <c r="J19" s="95"/>
      <c r="K19" s="108">
        <f t="shared" si="1"/>
        <v>0</v>
      </c>
      <c r="M19" s="70">
        <f t="shared" si="2"/>
        <v>3</v>
      </c>
      <c r="N19" s="70">
        <f t="shared" si="3"/>
        <v>2024</v>
      </c>
      <c r="O19" s="69">
        <f>INDEX(ENDEKS!$Q$4:$AB$25,MATCH(N19,ENDEKS!$P$4:$P$25,0),MATCH(M19,ENDEKS!$Q$3:$AB$3,0))</f>
        <v>1.0708500000000001</v>
      </c>
      <c r="Q19" s="82">
        <f t="shared" si="4"/>
        <v>0</v>
      </c>
    </row>
    <row r="20" spans="2:17" x14ac:dyDescent="0.2">
      <c r="B20" s="70" t="s">
        <v>318</v>
      </c>
      <c r="C20" s="70" t="s">
        <v>308</v>
      </c>
      <c r="D20" s="87" t="s">
        <v>316</v>
      </c>
      <c r="E20" s="87" t="s">
        <v>315</v>
      </c>
      <c r="F20" s="92">
        <v>45352</v>
      </c>
      <c r="G20" s="93" t="s">
        <v>302</v>
      </c>
      <c r="H20" s="94"/>
      <c r="I20" s="95"/>
      <c r="J20" s="95"/>
      <c r="K20" s="108">
        <f t="shared" si="1"/>
        <v>0</v>
      </c>
      <c r="M20" s="70">
        <f t="shared" si="2"/>
        <v>3</v>
      </c>
      <c r="N20" s="70">
        <f t="shared" si="3"/>
        <v>2024</v>
      </c>
      <c r="O20" s="69">
        <f>INDEX(ENDEKS!$Q$4:$AB$25,MATCH(N20,ENDEKS!$P$4:$P$25,0),MATCH(M20,ENDEKS!$Q$3:$AB$3,0))</f>
        <v>1.0708500000000001</v>
      </c>
      <c r="Q20" s="82">
        <f t="shared" si="4"/>
        <v>0</v>
      </c>
    </row>
    <row r="21" spans="2:17" x14ac:dyDescent="0.2">
      <c r="B21" s="70" t="s">
        <v>318</v>
      </c>
      <c r="C21" s="70" t="s">
        <v>308</v>
      </c>
      <c r="D21" s="87" t="s">
        <v>316</v>
      </c>
      <c r="E21" s="87" t="s">
        <v>315</v>
      </c>
      <c r="F21" s="92">
        <v>45473</v>
      </c>
      <c r="G21" s="93" t="s">
        <v>302</v>
      </c>
      <c r="H21" s="94"/>
      <c r="I21" s="95">
        <v>100000</v>
      </c>
      <c r="K21" s="108">
        <f t="shared" si="1"/>
        <v>100000</v>
      </c>
      <c r="M21" s="70">
        <f>MONTH(F21)</f>
        <v>6</v>
      </c>
      <c r="N21" s="70">
        <f>YEAR(F21)</f>
        <v>2024</v>
      </c>
      <c r="O21" s="69">
        <f>INDEX(ENDEKS!$Q$4:$AB$25,MATCH(N21,ENDEKS!$P$4:$P$25,0),MATCH(M21,ENDEKS!$Q$3:$AB$3,0))</f>
        <v>1</v>
      </c>
      <c r="Q21" s="82">
        <f>K21*O21</f>
        <v>100000</v>
      </c>
    </row>
    <row r="22" spans="2:17" x14ac:dyDescent="0.2">
      <c r="K22" s="108">
        <f t="shared" si="1"/>
        <v>0</v>
      </c>
    </row>
    <row r="23" spans="2:17" x14ac:dyDescent="0.2">
      <c r="K23" s="108">
        <f t="shared" si="1"/>
        <v>0</v>
      </c>
    </row>
    <row r="24" spans="2:17" x14ac:dyDescent="0.2">
      <c r="K24" s="108">
        <f t="shared" si="1"/>
        <v>0</v>
      </c>
    </row>
    <row r="25" spans="2:17" x14ac:dyDescent="0.2">
      <c r="K25" s="108">
        <f t="shared" si="1"/>
        <v>0</v>
      </c>
    </row>
    <row r="26" spans="2:17" x14ac:dyDescent="0.2">
      <c r="K26" s="108">
        <f t="shared" si="1"/>
        <v>0</v>
      </c>
    </row>
    <row r="27" spans="2:17" x14ac:dyDescent="0.2">
      <c r="K27" s="108">
        <f t="shared" si="1"/>
        <v>0</v>
      </c>
    </row>
    <row r="28" spans="2:17" x14ac:dyDescent="0.2">
      <c r="K28" s="108">
        <f t="shared" si="1"/>
        <v>0</v>
      </c>
    </row>
    <row r="29" spans="2:17" x14ac:dyDescent="0.2">
      <c r="K29" s="108">
        <f t="shared" si="1"/>
        <v>0</v>
      </c>
    </row>
    <row r="30" spans="2:17" x14ac:dyDescent="0.2">
      <c r="K30" s="108">
        <f t="shared" si="1"/>
        <v>0</v>
      </c>
    </row>
    <row r="31" spans="2:17" x14ac:dyDescent="0.2">
      <c r="K31" s="108">
        <f t="shared" si="1"/>
        <v>0</v>
      </c>
    </row>
    <row r="32" spans="2:17" x14ac:dyDescent="0.2">
      <c r="K32" s="108">
        <f t="shared" si="1"/>
        <v>0</v>
      </c>
    </row>
    <row r="33" spans="11:11" x14ac:dyDescent="0.2">
      <c r="K33" s="108">
        <f t="shared" si="1"/>
        <v>0</v>
      </c>
    </row>
    <row r="34" spans="11:11" x14ac:dyDescent="0.2">
      <c r="K34" s="108">
        <f t="shared" si="1"/>
        <v>0</v>
      </c>
    </row>
    <row r="35" spans="11:11" x14ac:dyDescent="0.2">
      <c r="K35" s="108">
        <f t="shared" si="1"/>
        <v>0</v>
      </c>
    </row>
    <row r="36" spans="11:11" x14ac:dyDescent="0.2">
      <c r="K36" s="108">
        <f t="shared" si="1"/>
        <v>0</v>
      </c>
    </row>
    <row r="37" spans="11:11" x14ac:dyDescent="0.2">
      <c r="K37" s="108">
        <f t="shared" si="1"/>
        <v>0</v>
      </c>
    </row>
    <row r="38" spans="11:11" x14ac:dyDescent="0.2">
      <c r="K38" s="108">
        <f t="shared" si="1"/>
        <v>0</v>
      </c>
    </row>
    <row r="39" spans="11:11" x14ac:dyDescent="0.2">
      <c r="K39" s="108">
        <f t="shared" si="1"/>
        <v>0</v>
      </c>
    </row>
    <row r="40" spans="11:11" x14ac:dyDescent="0.2">
      <c r="K40" s="108">
        <f t="shared" si="1"/>
        <v>0</v>
      </c>
    </row>
    <row r="41" spans="11:11" x14ac:dyDescent="0.2">
      <c r="K41" s="108">
        <f t="shared" si="1"/>
        <v>0</v>
      </c>
    </row>
    <row r="42" spans="11:11" x14ac:dyDescent="0.2">
      <c r="K42" s="108">
        <f t="shared" si="1"/>
        <v>0</v>
      </c>
    </row>
    <row r="43" spans="11:11" x14ac:dyDescent="0.2">
      <c r="K43" s="108">
        <f t="shared" si="1"/>
        <v>0</v>
      </c>
    </row>
    <row r="44" spans="11:11" x14ac:dyDescent="0.2">
      <c r="K44" s="108">
        <f t="shared" si="1"/>
        <v>0</v>
      </c>
    </row>
    <row r="45" spans="11:11" x14ac:dyDescent="0.2">
      <c r="K45" s="108">
        <f t="shared" si="1"/>
        <v>0</v>
      </c>
    </row>
    <row r="46" spans="11:11" x14ac:dyDescent="0.2">
      <c r="K46" s="108">
        <f t="shared" si="1"/>
        <v>0</v>
      </c>
    </row>
    <row r="47" spans="11:11" x14ac:dyDescent="0.2">
      <c r="K47" s="108">
        <f t="shared" si="1"/>
        <v>0</v>
      </c>
    </row>
    <row r="48" spans="11:11" x14ac:dyDescent="0.2">
      <c r="K48" s="108">
        <f t="shared" si="1"/>
        <v>0</v>
      </c>
    </row>
    <row r="49" spans="11:11" x14ac:dyDescent="0.2">
      <c r="K49" s="108">
        <f t="shared" si="1"/>
        <v>0</v>
      </c>
    </row>
    <row r="50" spans="11:11" x14ac:dyDescent="0.2">
      <c r="K50" s="108">
        <f t="shared" si="1"/>
        <v>0</v>
      </c>
    </row>
    <row r="51" spans="11:11" x14ac:dyDescent="0.2">
      <c r="K51" s="108">
        <f t="shared" si="1"/>
        <v>0</v>
      </c>
    </row>
    <row r="52" spans="11:11" x14ac:dyDescent="0.2">
      <c r="K52" s="108">
        <f t="shared" si="1"/>
        <v>0</v>
      </c>
    </row>
    <row r="53" spans="11:11" x14ac:dyDescent="0.2">
      <c r="K53" s="108">
        <f t="shared" si="1"/>
        <v>0</v>
      </c>
    </row>
    <row r="54" spans="11:11" x14ac:dyDescent="0.2">
      <c r="K54" s="108">
        <f t="shared" si="1"/>
        <v>0</v>
      </c>
    </row>
    <row r="55" spans="11:11" x14ac:dyDescent="0.2">
      <c r="K55" s="108">
        <f t="shared" si="1"/>
        <v>0</v>
      </c>
    </row>
    <row r="56" spans="11:11" x14ac:dyDescent="0.2">
      <c r="K56" s="108">
        <f t="shared" si="1"/>
        <v>0</v>
      </c>
    </row>
    <row r="57" spans="11:11" x14ac:dyDescent="0.2">
      <c r="K57" s="108">
        <f t="shared" si="1"/>
        <v>0</v>
      </c>
    </row>
    <row r="58" spans="11:11" x14ac:dyDescent="0.2">
      <c r="K58" s="108">
        <f t="shared" si="1"/>
        <v>0</v>
      </c>
    </row>
    <row r="59" spans="11:11" x14ac:dyDescent="0.2">
      <c r="K59" s="108">
        <f t="shared" si="1"/>
        <v>0</v>
      </c>
    </row>
    <row r="60" spans="11:11" x14ac:dyDescent="0.2">
      <c r="K60" s="108">
        <f t="shared" si="1"/>
        <v>0</v>
      </c>
    </row>
    <row r="61" spans="11:11" x14ac:dyDescent="0.2">
      <c r="K61" s="108">
        <f t="shared" si="1"/>
        <v>0</v>
      </c>
    </row>
    <row r="62" spans="11:11" x14ac:dyDescent="0.2">
      <c r="K62" s="108">
        <f t="shared" si="1"/>
        <v>0</v>
      </c>
    </row>
    <row r="63" spans="11:11" x14ac:dyDescent="0.2">
      <c r="K63" s="108">
        <f t="shared" si="1"/>
        <v>0</v>
      </c>
    </row>
    <row r="64" spans="11:11" x14ac:dyDescent="0.2">
      <c r="K64" s="108">
        <f t="shared" si="1"/>
        <v>0</v>
      </c>
    </row>
    <row r="65" spans="11:11" x14ac:dyDescent="0.2">
      <c r="K65" s="108">
        <f t="shared" si="1"/>
        <v>0</v>
      </c>
    </row>
    <row r="66" spans="11:11" x14ac:dyDescent="0.2">
      <c r="K66" s="108">
        <f t="shared" si="1"/>
        <v>0</v>
      </c>
    </row>
    <row r="67" spans="11:11" x14ac:dyDescent="0.2">
      <c r="K67" s="108">
        <f t="shared" si="1"/>
        <v>0</v>
      </c>
    </row>
    <row r="68" spans="11:11" x14ac:dyDescent="0.2">
      <c r="K68" s="108">
        <f t="shared" si="1"/>
        <v>0</v>
      </c>
    </row>
    <row r="69" spans="11:11" x14ac:dyDescent="0.2">
      <c r="K69" s="108">
        <f t="shared" si="1"/>
        <v>0</v>
      </c>
    </row>
    <row r="70" spans="11:11" x14ac:dyDescent="0.2">
      <c r="K70" s="108">
        <f t="shared" si="1"/>
        <v>0</v>
      </c>
    </row>
    <row r="71" spans="11:11" x14ac:dyDescent="0.2">
      <c r="K71" s="108">
        <f t="shared" si="1"/>
        <v>0</v>
      </c>
    </row>
    <row r="72" spans="11:11" x14ac:dyDescent="0.2">
      <c r="K72" s="108">
        <f t="shared" si="1"/>
        <v>0</v>
      </c>
    </row>
    <row r="73" spans="11:11" x14ac:dyDescent="0.2">
      <c r="K73" s="108">
        <f t="shared" si="1"/>
        <v>0</v>
      </c>
    </row>
    <row r="74" spans="11:11" x14ac:dyDescent="0.2">
      <c r="K74" s="108">
        <f t="shared" si="1"/>
        <v>0</v>
      </c>
    </row>
    <row r="75" spans="11:11" x14ac:dyDescent="0.2">
      <c r="K75" s="108">
        <f t="shared" si="1"/>
        <v>0</v>
      </c>
    </row>
    <row r="76" spans="11:11" x14ac:dyDescent="0.2">
      <c r="K76" s="108">
        <f t="shared" si="1"/>
        <v>0</v>
      </c>
    </row>
    <row r="77" spans="11:11" x14ac:dyDescent="0.2">
      <c r="K77" s="108">
        <f t="shared" ref="K77:K140" si="5">I77-J77</f>
        <v>0</v>
      </c>
    </row>
    <row r="78" spans="11:11" x14ac:dyDescent="0.2">
      <c r="K78" s="108">
        <f t="shared" si="5"/>
        <v>0</v>
      </c>
    </row>
    <row r="79" spans="11:11" x14ac:dyDescent="0.2">
      <c r="K79" s="108">
        <f t="shared" si="5"/>
        <v>0</v>
      </c>
    </row>
    <row r="80" spans="11:11" x14ac:dyDescent="0.2">
      <c r="K80" s="108">
        <f t="shared" si="5"/>
        <v>0</v>
      </c>
    </row>
    <row r="81" spans="11:11" x14ac:dyDescent="0.2">
      <c r="K81" s="108">
        <f t="shared" si="5"/>
        <v>0</v>
      </c>
    </row>
    <row r="82" spans="11:11" x14ac:dyDescent="0.2">
      <c r="K82" s="108">
        <f t="shared" si="5"/>
        <v>0</v>
      </c>
    </row>
    <row r="83" spans="11:11" x14ac:dyDescent="0.2">
      <c r="K83" s="108">
        <f t="shared" si="5"/>
        <v>0</v>
      </c>
    </row>
    <row r="84" spans="11:11" x14ac:dyDescent="0.2">
      <c r="K84" s="108">
        <f t="shared" si="5"/>
        <v>0</v>
      </c>
    </row>
    <row r="85" spans="11:11" x14ac:dyDescent="0.2">
      <c r="K85" s="108">
        <f t="shared" si="5"/>
        <v>0</v>
      </c>
    </row>
    <row r="86" spans="11:11" x14ac:dyDescent="0.2">
      <c r="K86" s="108">
        <f t="shared" si="5"/>
        <v>0</v>
      </c>
    </row>
    <row r="87" spans="11:11" x14ac:dyDescent="0.2">
      <c r="K87" s="108">
        <f t="shared" si="5"/>
        <v>0</v>
      </c>
    </row>
    <row r="88" spans="11:11" x14ac:dyDescent="0.2">
      <c r="K88" s="108">
        <f t="shared" si="5"/>
        <v>0</v>
      </c>
    </row>
    <row r="89" spans="11:11" x14ac:dyDescent="0.2">
      <c r="K89" s="108">
        <f t="shared" si="5"/>
        <v>0</v>
      </c>
    </row>
    <row r="90" spans="11:11" x14ac:dyDescent="0.2">
      <c r="K90" s="108">
        <f t="shared" si="5"/>
        <v>0</v>
      </c>
    </row>
    <row r="91" spans="11:11" x14ac:dyDescent="0.2">
      <c r="K91" s="108">
        <f t="shared" si="5"/>
        <v>0</v>
      </c>
    </row>
    <row r="92" spans="11:11" x14ac:dyDescent="0.2">
      <c r="K92" s="108">
        <f t="shared" si="5"/>
        <v>0</v>
      </c>
    </row>
    <row r="93" spans="11:11" x14ac:dyDescent="0.2">
      <c r="K93" s="108">
        <f t="shared" si="5"/>
        <v>0</v>
      </c>
    </row>
    <row r="94" spans="11:11" x14ac:dyDescent="0.2">
      <c r="K94" s="108">
        <f t="shared" si="5"/>
        <v>0</v>
      </c>
    </row>
    <row r="95" spans="11:11" x14ac:dyDescent="0.2">
      <c r="K95" s="108">
        <f t="shared" si="5"/>
        <v>0</v>
      </c>
    </row>
    <row r="96" spans="11:11" x14ac:dyDescent="0.2">
      <c r="K96" s="108">
        <f t="shared" si="5"/>
        <v>0</v>
      </c>
    </row>
    <row r="97" spans="11:11" x14ac:dyDescent="0.2">
      <c r="K97" s="108">
        <f t="shared" si="5"/>
        <v>0</v>
      </c>
    </row>
    <row r="98" spans="11:11" x14ac:dyDescent="0.2">
      <c r="K98" s="108">
        <f t="shared" si="5"/>
        <v>0</v>
      </c>
    </row>
    <row r="99" spans="11:11" x14ac:dyDescent="0.2">
      <c r="K99" s="108">
        <f t="shared" si="5"/>
        <v>0</v>
      </c>
    </row>
    <row r="100" spans="11:11" x14ac:dyDescent="0.2">
      <c r="K100" s="108">
        <f t="shared" si="5"/>
        <v>0</v>
      </c>
    </row>
    <row r="101" spans="11:11" x14ac:dyDescent="0.2">
      <c r="K101" s="108">
        <f t="shared" si="5"/>
        <v>0</v>
      </c>
    </row>
    <row r="102" spans="11:11" x14ac:dyDescent="0.2">
      <c r="K102" s="108">
        <f t="shared" si="5"/>
        <v>0</v>
      </c>
    </row>
    <row r="103" spans="11:11" x14ac:dyDescent="0.2">
      <c r="K103" s="108">
        <f t="shared" si="5"/>
        <v>0</v>
      </c>
    </row>
    <row r="104" spans="11:11" x14ac:dyDescent="0.2">
      <c r="K104" s="108">
        <f t="shared" si="5"/>
        <v>0</v>
      </c>
    </row>
    <row r="105" spans="11:11" x14ac:dyDescent="0.2">
      <c r="K105" s="108">
        <f t="shared" si="5"/>
        <v>0</v>
      </c>
    </row>
    <row r="106" spans="11:11" x14ac:dyDescent="0.2">
      <c r="K106" s="108">
        <f t="shared" si="5"/>
        <v>0</v>
      </c>
    </row>
    <row r="107" spans="11:11" x14ac:dyDescent="0.2">
      <c r="K107" s="108">
        <f t="shared" si="5"/>
        <v>0</v>
      </c>
    </row>
    <row r="108" spans="11:11" x14ac:dyDescent="0.2">
      <c r="K108" s="108">
        <f t="shared" si="5"/>
        <v>0</v>
      </c>
    </row>
    <row r="109" spans="11:11" x14ac:dyDescent="0.2">
      <c r="K109" s="108">
        <f t="shared" si="5"/>
        <v>0</v>
      </c>
    </row>
    <row r="110" spans="11:11" x14ac:dyDescent="0.2">
      <c r="K110" s="108">
        <f t="shared" si="5"/>
        <v>0</v>
      </c>
    </row>
    <row r="111" spans="11:11" x14ac:dyDescent="0.2">
      <c r="K111" s="108">
        <f t="shared" si="5"/>
        <v>0</v>
      </c>
    </row>
    <row r="112" spans="11:11" x14ac:dyDescent="0.2">
      <c r="K112" s="108">
        <f t="shared" si="5"/>
        <v>0</v>
      </c>
    </row>
    <row r="113" spans="11:11" x14ac:dyDescent="0.2">
      <c r="K113" s="108">
        <f t="shared" si="5"/>
        <v>0</v>
      </c>
    </row>
    <row r="114" spans="11:11" x14ac:dyDescent="0.2">
      <c r="K114" s="108">
        <f t="shared" si="5"/>
        <v>0</v>
      </c>
    </row>
    <row r="115" spans="11:11" x14ac:dyDescent="0.2">
      <c r="K115" s="108">
        <f t="shared" si="5"/>
        <v>0</v>
      </c>
    </row>
    <row r="116" spans="11:11" x14ac:dyDescent="0.2">
      <c r="K116" s="108">
        <f t="shared" si="5"/>
        <v>0</v>
      </c>
    </row>
    <row r="117" spans="11:11" x14ac:dyDescent="0.2">
      <c r="K117" s="108">
        <f t="shared" si="5"/>
        <v>0</v>
      </c>
    </row>
    <row r="118" spans="11:11" x14ac:dyDescent="0.2">
      <c r="K118" s="108">
        <f t="shared" si="5"/>
        <v>0</v>
      </c>
    </row>
    <row r="119" spans="11:11" x14ac:dyDescent="0.2">
      <c r="K119" s="108">
        <f t="shared" si="5"/>
        <v>0</v>
      </c>
    </row>
    <row r="120" spans="11:11" x14ac:dyDescent="0.2">
      <c r="K120" s="108">
        <f t="shared" si="5"/>
        <v>0</v>
      </c>
    </row>
    <row r="121" spans="11:11" x14ac:dyDescent="0.2">
      <c r="K121" s="108">
        <f t="shared" si="5"/>
        <v>0</v>
      </c>
    </row>
    <row r="122" spans="11:11" x14ac:dyDescent="0.2">
      <c r="K122" s="108">
        <f t="shared" si="5"/>
        <v>0</v>
      </c>
    </row>
    <row r="123" spans="11:11" x14ac:dyDescent="0.2">
      <c r="K123" s="108">
        <f t="shared" si="5"/>
        <v>0</v>
      </c>
    </row>
    <row r="124" spans="11:11" x14ac:dyDescent="0.2">
      <c r="K124" s="108">
        <f t="shared" si="5"/>
        <v>0</v>
      </c>
    </row>
    <row r="125" spans="11:11" x14ac:dyDescent="0.2">
      <c r="K125" s="108">
        <f t="shared" si="5"/>
        <v>0</v>
      </c>
    </row>
    <row r="126" spans="11:11" x14ac:dyDescent="0.2">
      <c r="K126" s="108">
        <f t="shared" si="5"/>
        <v>0</v>
      </c>
    </row>
    <row r="127" spans="11:11" x14ac:dyDescent="0.2">
      <c r="K127" s="108">
        <f t="shared" si="5"/>
        <v>0</v>
      </c>
    </row>
    <row r="128" spans="11:11" x14ac:dyDescent="0.2">
      <c r="K128" s="108">
        <f t="shared" si="5"/>
        <v>0</v>
      </c>
    </row>
    <row r="129" spans="11:11" x14ac:dyDescent="0.2">
      <c r="K129" s="108">
        <f t="shared" si="5"/>
        <v>0</v>
      </c>
    </row>
    <row r="130" spans="11:11" x14ac:dyDescent="0.2">
      <c r="K130" s="108">
        <f t="shared" si="5"/>
        <v>0</v>
      </c>
    </row>
    <row r="131" spans="11:11" x14ac:dyDescent="0.2">
      <c r="K131" s="108">
        <f t="shared" si="5"/>
        <v>0</v>
      </c>
    </row>
    <row r="132" spans="11:11" x14ac:dyDescent="0.2">
      <c r="K132" s="108">
        <f t="shared" si="5"/>
        <v>0</v>
      </c>
    </row>
    <row r="133" spans="11:11" x14ac:dyDescent="0.2">
      <c r="K133" s="108">
        <f t="shared" si="5"/>
        <v>0</v>
      </c>
    </row>
    <row r="134" spans="11:11" x14ac:dyDescent="0.2">
      <c r="K134" s="108">
        <f t="shared" si="5"/>
        <v>0</v>
      </c>
    </row>
    <row r="135" spans="11:11" x14ac:dyDescent="0.2">
      <c r="K135" s="108">
        <f t="shared" si="5"/>
        <v>0</v>
      </c>
    </row>
    <row r="136" spans="11:11" x14ac:dyDescent="0.2">
      <c r="K136" s="108">
        <f t="shared" si="5"/>
        <v>0</v>
      </c>
    </row>
    <row r="137" spans="11:11" x14ac:dyDescent="0.2">
      <c r="K137" s="108">
        <f t="shared" si="5"/>
        <v>0</v>
      </c>
    </row>
    <row r="138" spans="11:11" x14ac:dyDescent="0.2">
      <c r="K138" s="108">
        <f t="shared" si="5"/>
        <v>0</v>
      </c>
    </row>
    <row r="139" spans="11:11" x14ac:dyDescent="0.2">
      <c r="K139" s="108">
        <f t="shared" si="5"/>
        <v>0</v>
      </c>
    </row>
    <row r="140" spans="11:11" x14ac:dyDescent="0.2">
      <c r="K140" s="108">
        <f t="shared" si="5"/>
        <v>0</v>
      </c>
    </row>
    <row r="141" spans="11:11" x14ac:dyDescent="0.2">
      <c r="K141" s="108">
        <f t="shared" ref="K141:K204" si="6">I141-J141</f>
        <v>0</v>
      </c>
    </row>
    <row r="142" spans="11:11" x14ac:dyDescent="0.2">
      <c r="K142" s="108">
        <f t="shared" si="6"/>
        <v>0</v>
      </c>
    </row>
    <row r="143" spans="11:11" x14ac:dyDescent="0.2">
      <c r="K143" s="108">
        <f t="shared" si="6"/>
        <v>0</v>
      </c>
    </row>
    <row r="144" spans="11:11" x14ac:dyDescent="0.2">
      <c r="K144" s="108">
        <f t="shared" si="6"/>
        <v>0</v>
      </c>
    </row>
    <row r="145" spans="11:11" x14ac:dyDescent="0.2">
      <c r="K145" s="108">
        <f t="shared" si="6"/>
        <v>0</v>
      </c>
    </row>
    <row r="146" spans="11:11" x14ac:dyDescent="0.2">
      <c r="K146" s="108">
        <f t="shared" si="6"/>
        <v>0</v>
      </c>
    </row>
    <row r="147" spans="11:11" x14ac:dyDescent="0.2">
      <c r="K147" s="108">
        <f t="shared" si="6"/>
        <v>0</v>
      </c>
    </row>
    <row r="148" spans="11:11" x14ac:dyDescent="0.2">
      <c r="K148" s="108">
        <f t="shared" si="6"/>
        <v>0</v>
      </c>
    </row>
    <row r="149" spans="11:11" x14ac:dyDescent="0.2">
      <c r="K149" s="108">
        <f t="shared" si="6"/>
        <v>0</v>
      </c>
    </row>
    <row r="150" spans="11:11" x14ac:dyDescent="0.2">
      <c r="K150" s="108">
        <f t="shared" si="6"/>
        <v>0</v>
      </c>
    </row>
    <row r="151" spans="11:11" x14ac:dyDescent="0.2">
      <c r="K151" s="108">
        <f t="shared" si="6"/>
        <v>0</v>
      </c>
    </row>
    <row r="152" spans="11:11" x14ac:dyDescent="0.2">
      <c r="K152" s="108">
        <f t="shared" si="6"/>
        <v>0</v>
      </c>
    </row>
    <row r="153" spans="11:11" x14ac:dyDescent="0.2">
      <c r="K153" s="108">
        <f t="shared" si="6"/>
        <v>0</v>
      </c>
    </row>
    <row r="154" spans="11:11" x14ac:dyDescent="0.2">
      <c r="K154" s="108">
        <f t="shared" si="6"/>
        <v>0</v>
      </c>
    </row>
    <row r="155" spans="11:11" x14ac:dyDescent="0.2">
      <c r="K155" s="108">
        <f t="shared" si="6"/>
        <v>0</v>
      </c>
    </row>
    <row r="156" spans="11:11" x14ac:dyDescent="0.2">
      <c r="K156" s="108">
        <f t="shared" si="6"/>
        <v>0</v>
      </c>
    </row>
    <row r="157" spans="11:11" x14ac:dyDescent="0.2">
      <c r="K157" s="108">
        <f t="shared" si="6"/>
        <v>0</v>
      </c>
    </row>
    <row r="158" spans="11:11" x14ac:dyDescent="0.2">
      <c r="K158" s="108">
        <f t="shared" si="6"/>
        <v>0</v>
      </c>
    </row>
    <row r="159" spans="11:11" x14ac:dyDescent="0.2">
      <c r="K159" s="108">
        <f t="shared" si="6"/>
        <v>0</v>
      </c>
    </row>
    <row r="160" spans="11:11" x14ac:dyDescent="0.2">
      <c r="K160" s="108">
        <f t="shared" si="6"/>
        <v>0</v>
      </c>
    </row>
    <row r="161" spans="11:11" x14ac:dyDescent="0.2">
      <c r="K161" s="108">
        <f t="shared" si="6"/>
        <v>0</v>
      </c>
    </row>
    <row r="162" spans="11:11" x14ac:dyDescent="0.2">
      <c r="K162" s="108">
        <f t="shared" si="6"/>
        <v>0</v>
      </c>
    </row>
    <row r="163" spans="11:11" x14ac:dyDescent="0.2">
      <c r="K163" s="108">
        <f t="shared" si="6"/>
        <v>0</v>
      </c>
    </row>
    <row r="164" spans="11:11" x14ac:dyDescent="0.2">
      <c r="K164" s="108">
        <f t="shared" si="6"/>
        <v>0</v>
      </c>
    </row>
    <row r="165" spans="11:11" x14ac:dyDescent="0.2">
      <c r="K165" s="108">
        <f t="shared" si="6"/>
        <v>0</v>
      </c>
    </row>
    <row r="166" spans="11:11" x14ac:dyDescent="0.2">
      <c r="K166" s="108">
        <f t="shared" si="6"/>
        <v>0</v>
      </c>
    </row>
    <row r="167" spans="11:11" x14ac:dyDescent="0.2">
      <c r="K167" s="108">
        <f t="shared" si="6"/>
        <v>0</v>
      </c>
    </row>
    <row r="168" spans="11:11" x14ac:dyDescent="0.2">
      <c r="K168" s="108">
        <f t="shared" si="6"/>
        <v>0</v>
      </c>
    </row>
    <row r="169" spans="11:11" x14ac:dyDescent="0.2">
      <c r="K169" s="108">
        <f t="shared" si="6"/>
        <v>0</v>
      </c>
    </row>
    <row r="170" spans="11:11" x14ac:dyDescent="0.2">
      <c r="K170" s="108">
        <f t="shared" si="6"/>
        <v>0</v>
      </c>
    </row>
    <row r="171" spans="11:11" x14ac:dyDescent="0.2">
      <c r="K171" s="108">
        <f t="shared" si="6"/>
        <v>0</v>
      </c>
    </row>
    <row r="172" spans="11:11" x14ac:dyDescent="0.2">
      <c r="K172" s="108">
        <f t="shared" si="6"/>
        <v>0</v>
      </c>
    </row>
    <row r="173" spans="11:11" x14ac:dyDescent="0.2">
      <c r="K173" s="108">
        <f t="shared" si="6"/>
        <v>0</v>
      </c>
    </row>
    <row r="174" spans="11:11" x14ac:dyDescent="0.2">
      <c r="K174" s="108">
        <f t="shared" si="6"/>
        <v>0</v>
      </c>
    </row>
    <row r="175" spans="11:11" x14ac:dyDescent="0.2">
      <c r="K175" s="108">
        <f t="shared" si="6"/>
        <v>0</v>
      </c>
    </row>
    <row r="176" spans="11:11" x14ac:dyDescent="0.2">
      <c r="K176" s="108">
        <f t="shared" si="6"/>
        <v>0</v>
      </c>
    </row>
    <row r="177" spans="11:11" x14ac:dyDescent="0.2">
      <c r="K177" s="108">
        <f t="shared" si="6"/>
        <v>0</v>
      </c>
    </row>
    <row r="178" spans="11:11" x14ac:dyDescent="0.2">
      <c r="K178" s="108">
        <f t="shared" si="6"/>
        <v>0</v>
      </c>
    </row>
    <row r="179" spans="11:11" x14ac:dyDescent="0.2">
      <c r="K179" s="108">
        <f t="shared" si="6"/>
        <v>0</v>
      </c>
    </row>
    <row r="180" spans="11:11" x14ac:dyDescent="0.2">
      <c r="K180" s="108">
        <f t="shared" si="6"/>
        <v>0</v>
      </c>
    </row>
    <row r="181" spans="11:11" x14ac:dyDescent="0.2">
      <c r="K181" s="108">
        <f t="shared" si="6"/>
        <v>0</v>
      </c>
    </row>
    <row r="182" spans="11:11" x14ac:dyDescent="0.2">
      <c r="K182" s="108">
        <f t="shared" si="6"/>
        <v>0</v>
      </c>
    </row>
    <row r="183" spans="11:11" x14ac:dyDescent="0.2">
      <c r="K183" s="108">
        <f t="shared" si="6"/>
        <v>0</v>
      </c>
    </row>
    <row r="184" spans="11:11" x14ac:dyDescent="0.2">
      <c r="K184" s="108">
        <f t="shared" si="6"/>
        <v>0</v>
      </c>
    </row>
    <row r="185" spans="11:11" x14ac:dyDescent="0.2">
      <c r="K185" s="108">
        <f t="shared" si="6"/>
        <v>0</v>
      </c>
    </row>
    <row r="186" spans="11:11" x14ac:dyDescent="0.2">
      <c r="K186" s="108">
        <f t="shared" si="6"/>
        <v>0</v>
      </c>
    </row>
    <row r="187" spans="11:11" x14ac:dyDescent="0.2">
      <c r="K187" s="108">
        <f t="shared" si="6"/>
        <v>0</v>
      </c>
    </row>
    <row r="188" spans="11:11" x14ac:dyDescent="0.2">
      <c r="K188" s="108">
        <f t="shared" si="6"/>
        <v>0</v>
      </c>
    </row>
    <row r="189" spans="11:11" x14ac:dyDescent="0.2">
      <c r="K189" s="108">
        <f t="shared" si="6"/>
        <v>0</v>
      </c>
    </row>
    <row r="190" spans="11:11" x14ac:dyDescent="0.2">
      <c r="K190" s="108">
        <f t="shared" si="6"/>
        <v>0</v>
      </c>
    </row>
    <row r="191" spans="11:11" x14ac:dyDescent="0.2">
      <c r="K191" s="108">
        <f t="shared" si="6"/>
        <v>0</v>
      </c>
    </row>
    <row r="192" spans="11:11" x14ac:dyDescent="0.2">
      <c r="K192" s="108">
        <f t="shared" si="6"/>
        <v>0</v>
      </c>
    </row>
    <row r="193" spans="11:11" x14ac:dyDescent="0.2">
      <c r="K193" s="108">
        <f t="shared" si="6"/>
        <v>0</v>
      </c>
    </row>
    <row r="194" spans="11:11" x14ac:dyDescent="0.2">
      <c r="K194" s="108">
        <f t="shared" si="6"/>
        <v>0</v>
      </c>
    </row>
    <row r="195" spans="11:11" x14ac:dyDescent="0.2">
      <c r="K195" s="108">
        <f t="shared" si="6"/>
        <v>0</v>
      </c>
    </row>
    <row r="196" spans="11:11" x14ac:dyDescent="0.2">
      <c r="K196" s="108">
        <f t="shared" si="6"/>
        <v>0</v>
      </c>
    </row>
    <row r="197" spans="11:11" x14ac:dyDescent="0.2">
      <c r="K197" s="108">
        <f t="shared" si="6"/>
        <v>0</v>
      </c>
    </row>
    <row r="198" spans="11:11" x14ac:dyDescent="0.2">
      <c r="K198" s="108">
        <f t="shared" si="6"/>
        <v>0</v>
      </c>
    </row>
    <row r="199" spans="11:11" x14ac:dyDescent="0.2">
      <c r="K199" s="108">
        <f t="shared" si="6"/>
        <v>0</v>
      </c>
    </row>
    <row r="200" spans="11:11" x14ac:dyDescent="0.2">
      <c r="K200" s="108">
        <f t="shared" si="6"/>
        <v>0</v>
      </c>
    </row>
    <row r="201" spans="11:11" x14ac:dyDescent="0.2">
      <c r="K201" s="108">
        <f t="shared" si="6"/>
        <v>0</v>
      </c>
    </row>
    <row r="202" spans="11:11" x14ac:dyDescent="0.2">
      <c r="K202" s="108">
        <f t="shared" si="6"/>
        <v>0</v>
      </c>
    </row>
    <row r="203" spans="11:11" x14ac:dyDescent="0.2">
      <c r="K203" s="108">
        <f t="shared" si="6"/>
        <v>0</v>
      </c>
    </row>
    <row r="204" spans="11:11" x14ac:dyDescent="0.2">
      <c r="K204" s="108">
        <f t="shared" si="6"/>
        <v>0</v>
      </c>
    </row>
    <row r="205" spans="11:11" x14ac:dyDescent="0.2">
      <c r="K205" s="108">
        <f t="shared" ref="K205:K268" si="7">I205-J205</f>
        <v>0</v>
      </c>
    </row>
    <row r="206" spans="11:11" x14ac:dyDescent="0.2">
      <c r="K206" s="108">
        <f t="shared" si="7"/>
        <v>0</v>
      </c>
    </row>
    <row r="207" spans="11:11" x14ac:dyDescent="0.2">
      <c r="K207" s="108">
        <f t="shared" si="7"/>
        <v>0</v>
      </c>
    </row>
    <row r="208" spans="11:11" x14ac:dyDescent="0.2">
      <c r="K208" s="108">
        <f t="shared" si="7"/>
        <v>0</v>
      </c>
    </row>
    <row r="209" spans="11:11" x14ac:dyDescent="0.2">
      <c r="K209" s="108">
        <f t="shared" si="7"/>
        <v>0</v>
      </c>
    </row>
    <row r="210" spans="11:11" x14ac:dyDescent="0.2">
      <c r="K210" s="108">
        <f t="shared" si="7"/>
        <v>0</v>
      </c>
    </row>
    <row r="211" spans="11:11" x14ac:dyDescent="0.2">
      <c r="K211" s="108">
        <f t="shared" si="7"/>
        <v>0</v>
      </c>
    </row>
    <row r="212" spans="11:11" x14ac:dyDescent="0.2">
      <c r="K212" s="108">
        <f t="shared" si="7"/>
        <v>0</v>
      </c>
    </row>
    <row r="213" spans="11:11" x14ac:dyDescent="0.2">
      <c r="K213" s="108">
        <f t="shared" si="7"/>
        <v>0</v>
      </c>
    </row>
    <row r="214" spans="11:11" x14ac:dyDescent="0.2">
      <c r="K214" s="108">
        <f t="shared" si="7"/>
        <v>0</v>
      </c>
    </row>
    <row r="215" spans="11:11" x14ac:dyDescent="0.2">
      <c r="K215" s="108">
        <f t="shared" si="7"/>
        <v>0</v>
      </c>
    </row>
    <row r="216" spans="11:11" x14ac:dyDescent="0.2">
      <c r="K216" s="108">
        <f t="shared" si="7"/>
        <v>0</v>
      </c>
    </row>
    <row r="217" spans="11:11" x14ac:dyDescent="0.2">
      <c r="K217" s="108">
        <f t="shared" si="7"/>
        <v>0</v>
      </c>
    </row>
    <row r="218" spans="11:11" x14ac:dyDescent="0.2">
      <c r="K218" s="108">
        <f t="shared" si="7"/>
        <v>0</v>
      </c>
    </row>
    <row r="219" spans="11:11" x14ac:dyDescent="0.2">
      <c r="K219" s="108">
        <f t="shared" si="7"/>
        <v>0</v>
      </c>
    </row>
    <row r="220" spans="11:11" x14ac:dyDescent="0.2">
      <c r="K220" s="108">
        <f t="shared" si="7"/>
        <v>0</v>
      </c>
    </row>
    <row r="221" spans="11:11" x14ac:dyDescent="0.2">
      <c r="K221" s="108">
        <f t="shared" si="7"/>
        <v>0</v>
      </c>
    </row>
    <row r="222" spans="11:11" x14ac:dyDescent="0.2">
      <c r="K222" s="108">
        <f t="shared" si="7"/>
        <v>0</v>
      </c>
    </row>
    <row r="223" spans="11:11" x14ac:dyDescent="0.2">
      <c r="K223" s="108">
        <f t="shared" si="7"/>
        <v>0</v>
      </c>
    </row>
    <row r="224" spans="11:11" x14ac:dyDescent="0.2">
      <c r="K224" s="108">
        <f t="shared" si="7"/>
        <v>0</v>
      </c>
    </row>
    <row r="225" spans="11:11" x14ac:dyDescent="0.2">
      <c r="K225" s="108">
        <f t="shared" si="7"/>
        <v>0</v>
      </c>
    </row>
    <row r="226" spans="11:11" x14ac:dyDescent="0.2">
      <c r="K226" s="108">
        <f t="shared" si="7"/>
        <v>0</v>
      </c>
    </row>
    <row r="227" spans="11:11" x14ac:dyDescent="0.2">
      <c r="K227" s="108">
        <f t="shared" si="7"/>
        <v>0</v>
      </c>
    </row>
    <row r="228" spans="11:11" x14ac:dyDescent="0.2">
      <c r="K228" s="108">
        <f t="shared" si="7"/>
        <v>0</v>
      </c>
    </row>
    <row r="229" spans="11:11" x14ac:dyDescent="0.2">
      <c r="K229" s="108">
        <f t="shared" si="7"/>
        <v>0</v>
      </c>
    </row>
    <row r="230" spans="11:11" x14ac:dyDescent="0.2">
      <c r="K230" s="108">
        <f t="shared" si="7"/>
        <v>0</v>
      </c>
    </row>
    <row r="231" spans="11:11" x14ac:dyDescent="0.2">
      <c r="K231" s="108">
        <f t="shared" si="7"/>
        <v>0</v>
      </c>
    </row>
    <row r="232" spans="11:11" x14ac:dyDescent="0.2">
      <c r="K232" s="108">
        <f t="shared" si="7"/>
        <v>0</v>
      </c>
    </row>
    <row r="233" spans="11:11" x14ac:dyDescent="0.2">
      <c r="K233" s="108">
        <f t="shared" si="7"/>
        <v>0</v>
      </c>
    </row>
    <row r="234" spans="11:11" x14ac:dyDescent="0.2">
      <c r="K234" s="108">
        <f t="shared" si="7"/>
        <v>0</v>
      </c>
    </row>
    <row r="235" spans="11:11" x14ac:dyDescent="0.2">
      <c r="K235" s="108">
        <f t="shared" si="7"/>
        <v>0</v>
      </c>
    </row>
    <row r="236" spans="11:11" x14ac:dyDescent="0.2">
      <c r="K236" s="108">
        <f t="shared" si="7"/>
        <v>0</v>
      </c>
    </row>
    <row r="237" spans="11:11" x14ac:dyDescent="0.2">
      <c r="K237" s="108">
        <f t="shared" si="7"/>
        <v>0</v>
      </c>
    </row>
    <row r="238" spans="11:11" x14ac:dyDescent="0.2">
      <c r="K238" s="108">
        <f t="shared" si="7"/>
        <v>0</v>
      </c>
    </row>
    <row r="239" spans="11:11" x14ac:dyDescent="0.2">
      <c r="K239" s="108">
        <f t="shared" si="7"/>
        <v>0</v>
      </c>
    </row>
    <row r="240" spans="11:11" x14ac:dyDescent="0.2">
      <c r="K240" s="108">
        <f t="shared" si="7"/>
        <v>0</v>
      </c>
    </row>
    <row r="241" spans="11:11" x14ac:dyDescent="0.2">
      <c r="K241" s="108">
        <f t="shared" si="7"/>
        <v>0</v>
      </c>
    </row>
    <row r="242" spans="11:11" x14ac:dyDescent="0.2">
      <c r="K242" s="108">
        <f t="shared" si="7"/>
        <v>0</v>
      </c>
    </row>
    <row r="243" spans="11:11" x14ac:dyDescent="0.2">
      <c r="K243" s="108">
        <f t="shared" si="7"/>
        <v>0</v>
      </c>
    </row>
    <row r="244" spans="11:11" x14ac:dyDescent="0.2">
      <c r="K244" s="108">
        <f t="shared" si="7"/>
        <v>0</v>
      </c>
    </row>
    <row r="245" spans="11:11" x14ac:dyDescent="0.2">
      <c r="K245" s="108">
        <f t="shared" si="7"/>
        <v>0</v>
      </c>
    </row>
    <row r="246" spans="11:11" x14ac:dyDescent="0.2">
      <c r="K246" s="108">
        <f t="shared" si="7"/>
        <v>0</v>
      </c>
    </row>
    <row r="247" spans="11:11" x14ac:dyDescent="0.2">
      <c r="K247" s="108">
        <f t="shared" si="7"/>
        <v>0</v>
      </c>
    </row>
    <row r="248" spans="11:11" x14ac:dyDescent="0.2">
      <c r="K248" s="108">
        <f t="shared" si="7"/>
        <v>0</v>
      </c>
    </row>
    <row r="249" spans="11:11" x14ac:dyDescent="0.2">
      <c r="K249" s="108">
        <f t="shared" si="7"/>
        <v>0</v>
      </c>
    </row>
    <row r="250" spans="11:11" x14ac:dyDescent="0.2">
      <c r="K250" s="108">
        <f t="shared" si="7"/>
        <v>0</v>
      </c>
    </row>
    <row r="251" spans="11:11" x14ac:dyDescent="0.2">
      <c r="K251" s="108">
        <f t="shared" si="7"/>
        <v>0</v>
      </c>
    </row>
    <row r="252" spans="11:11" x14ac:dyDescent="0.2">
      <c r="K252" s="108">
        <f t="shared" si="7"/>
        <v>0</v>
      </c>
    </row>
    <row r="253" spans="11:11" x14ac:dyDescent="0.2">
      <c r="K253" s="108">
        <f t="shared" si="7"/>
        <v>0</v>
      </c>
    </row>
    <row r="254" spans="11:11" x14ac:dyDescent="0.2">
      <c r="K254" s="108">
        <f t="shared" si="7"/>
        <v>0</v>
      </c>
    </row>
    <row r="255" spans="11:11" x14ac:dyDescent="0.2">
      <c r="K255" s="108">
        <f t="shared" si="7"/>
        <v>0</v>
      </c>
    </row>
    <row r="256" spans="11:11" x14ac:dyDescent="0.2">
      <c r="K256" s="108">
        <f t="shared" si="7"/>
        <v>0</v>
      </c>
    </row>
    <row r="257" spans="11:11" x14ac:dyDescent="0.2">
      <c r="K257" s="108">
        <f t="shared" si="7"/>
        <v>0</v>
      </c>
    </row>
    <row r="258" spans="11:11" x14ac:dyDescent="0.2">
      <c r="K258" s="108">
        <f t="shared" si="7"/>
        <v>0</v>
      </c>
    </row>
    <row r="259" spans="11:11" x14ac:dyDescent="0.2">
      <c r="K259" s="108">
        <f t="shared" si="7"/>
        <v>0</v>
      </c>
    </row>
    <row r="260" spans="11:11" x14ac:dyDescent="0.2">
      <c r="K260" s="108">
        <f t="shared" si="7"/>
        <v>0</v>
      </c>
    </row>
    <row r="261" spans="11:11" x14ac:dyDescent="0.2">
      <c r="K261" s="108">
        <f t="shared" si="7"/>
        <v>0</v>
      </c>
    </row>
    <row r="262" spans="11:11" x14ac:dyDescent="0.2">
      <c r="K262" s="108">
        <f t="shared" si="7"/>
        <v>0</v>
      </c>
    </row>
    <row r="263" spans="11:11" x14ac:dyDescent="0.2">
      <c r="K263" s="108">
        <f t="shared" si="7"/>
        <v>0</v>
      </c>
    </row>
    <row r="264" spans="11:11" x14ac:dyDescent="0.2">
      <c r="K264" s="108">
        <f t="shared" si="7"/>
        <v>0</v>
      </c>
    </row>
    <row r="265" spans="11:11" x14ac:dyDescent="0.2">
      <c r="K265" s="108">
        <f t="shared" si="7"/>
        <v>0</v>
      </c>
    </row>
    <row r="266" spans="11:11" x14ac:dyDescent="0.2">
      <c r="K266" s="108">
        <f t="shared" si="7"/>
        <v>0</v>
      </c>
    </row>
    <row r="267" spans="11:11" x14ac:dyDescent="0.2">
      <c r="K267" s="108">
        <f t="shared" si="7"/>
        <v>0</v>
      </c>
    </row>
    <row r="268" spans="11:11" x14ac:dyDescent="0.2">
      <c r="K268" s="108">
        <f t="shared" si="7"/>
        <v>0</v>
      </c>
    </row>
    <row r="269" spans="11:11" x14ac:dyDescent="0.2">
      <c r="K269" s="108">
        <f t="shared" ref="K269:K332" si="8">I269-J269</f>
        <v>0</v>
      </c>
    </row>
    <row r="270" spans="11:11" x14ac:dyDescent="0.2">
      <c r="K270" s="108">
        <f t="shared" si="8"/>
        <v>0</v>
      </c>
    </row>
    <row r="271" spans="11:11" x14ac:dyDescent="0.2">
      <c r="K271" s="108">
        <f t="shared" si="8"/>
        <v>0</v>
      </c>
    </row>
    <row r="272" spans="11:11" x14ac:dyDescent="0.2">
      <c r="K272" s="108">
        <f t="shared" si="8"/>
        <v>0</v>
      </c>
    </row>
    <row r="273" spans="11:11" x14ac:dyDescent="0.2">
      <c r="K273" s="108">
        <f t="shared" si="8"/>
        <v>0</v>
      </c>
    </row>
    <row r="274" spans="11:11" x14ac:dyDescent="0.2">
      <c r="K274" s="108">
        <f t="shared" si="8"/>
        <v>0</v>
      </c>
    </row>
    <row r="275" spans="11:11" x14ac:dyDescent="0.2">
      <c r="K275" s="108">
        <f t="shared" si="8"/>
        <v>0</v>
      </c>
    </row>
    <row r="276" spans="11:11" x14ac:dyDescent="0.2">
      <c r="K276" s="108">
        <f t="shared" si="8"/>
        <v>0</v>
      </c>
    </row>
    <row r="277" spans="11:11" x14ac:dyDescent="0.2">
      <c r="K277" s="108">
        <f t="shared" si="8"/>
        <v>0</v>
      </c>
    </row>
    <row r="278" spans="11:11" x14ac:dyDescent="0.2">
      <c r="K278" s="108">
        <f t="shared" si="8"/>
        <v>0</v>
      </c>
    </row>
    <row r="279" spans="11:11" x14ac:dyDescent="0.2">
      <c r="K279" s="108">
        <f t="shared" si="8"/>
        <v>0</v>
      </c>
    </row>
    <row r="280" spans="11:11" x14ac:dyDescent="0.2">
      <c r="K280" s="108">
        <f t="shared" si="8"/>
        <v>0</v>
      </c>
    </row>
    <row r="281" spans="11:11" x14ac:dyDescent="0.2">
      <c r="K281" s="108">
        <f t="shared" si="8"/>
        <v>0</v>
      </c>
    </row>
    <row r="282" spans="11:11" x14ac:dyDescent="0.2">
      <c r="K282" s="108">
        <f t="shared" si="8"/>
        <v>0</v>
      </c>
    </row>
    <row r="283" spans="11:11" x14ac:dyDescent="0.2">
      <c r="K283" s="108">
        <f t="shared" si="8"/>
        <v>0</v>
      </c>
    </row>
    <row r="284" spans="11:11" x14ac:dyDescent="0.2">
      <c r="K284" s="108">
        <f t="shared" si="8"/>
        <v>0</v>
      </c>
    </row>
    <row r="285" spans="11:11" x14ac:dyDescent="0.2">
      <c r="K285" s="108">
        <f t="shared" si="8"/>
        <v>0</v>
      </c>
    </row>
    <row r="286" spans="11:11" x14ac:dyDescent="0.2">
      <c r="K286" s="108">
        <f t="shared" si="8"/>
        <v>0</v>
      </c>
    </row>
    <row r="287" spans="11:11" x14ac:dyDescent="0.2">
      <c r="K287" s="108">
        <f t="shared" si="8"/>
        <v>0</v>
      </c>
    </row>
    <row r="288" spans="11:11" x14ac:dyDescent="0.2">
      <c r="K288" s="108">
        <f t="shared" si="8"/>
        <v>0</v>
      </c>
    </row>
    <row r="289" spans="11:11" x14ac:dyDescent="0.2">
      <c r="K289" s="108">
        <f t="shared" si="8"/>
        <v>0</v>
      </c>
    </row>
    <row r="290" spans="11:11" x14ac:dyDescent="0.2">
      <c r="K290" s="108">
        <f t="shared" si="8"/>
        <v>0</v>
      </c>
    </row>
    <row r="291" spans="11:11" x14ac:dyDescent="0.2">
      <c r="K291" s="108">
        <f t="shared" si="8"/>
        <v>0</v>
      </c>
    </row>
    <row r="292" spans="11:11" x14ac:dyDescent="0.2">
      <c r="K292" s="108">
        <f t="shared" si="8"/>
        <v>0</v>
      </c>
    </row>
    <row r="293" spans="11:11" x14ac:dyDescent="0.2">
      <c r="K293" s="108">
        <f t="shared" si="8"/>
        <v>0</v>
      </c>
    </row>
    <row r="294" spans="11:11" x14ac:dyDescent="0.2">
      <c r="K294" s="108">
        <f t="shared" si="8"/>
        <v>0</v>
      </c>
    </row>
    <row r="295" spans="11:11" x14ac:dyDescent="0.2">
      <c r="K295" s="108">
        <f t="shared" si="8"/>
        <v>0</v>
      </c>
    </row>
    <row r="296" spans="11:11" x14ac:dyDescent="0.2">
      <c r="K296" s="108">
        <f t="shared" si="8"/>
        <v>0</v>
      </c>
    </row>
    <row r="297" spans="11:11" x14ac:dyDescent="0.2">
      <c r="K297" s="108">
        <f t="shared" si="8"/>
        <v>0</v>
      </c>
    </row>
    <row r="298" spans="11:11" x14ac:dyDescent="0.2">
      <c r="K298" s="108">
        <f t="shared" si="8"/>
        <v>0</v>
      </c>
    </row>
    <row r="299" spans="11:11" x14ac:dyDescent="0.2">
      <c r="K299" s="108">
        <f t="shared" si="8"/>
        <v>0</v>
      </c>
    </row>
    <row r="300" spans="11:11" x14ac:dyDescent="0.2">
      <c r="K300" s="108">
        <f t="shared" si="8"/>
        <v>0</v>
      </c>
    </row>
    <row r="301" spans="11:11" x14ac:dyDescent="0.2">
      <c r="K301" s="108">
        <f t="shared" si="8"/>
        <v>0</v>
      </c>
    </row>
    <row r="302" spans="11:11" x14ac:dyDescent="0.2">
      <c r="K302" s="108">
        <f t="shared" si="8"/>
        <v>0</v>
      </c>
    </row>
    <row r="303" spans="11:11" x14ac:dyDescent="0.2">
      <c r="K303" s="108">
        <f t="shared" si="8"/>
        <v>0</v>
      </c>
    </row>
    <row r="304" spans="11:11" x14ac:dyDescent="0.2">
      <c r="K304" s="108">
        <f t="shared" si="8"/>
        <v>0</v>
      </c>
    </row>
    <row r="305" spans="11:11" x14ac:dyDescent="0.2">
      <c r="K305" s="108">
        <f t="shared" si="8"/>
        <v>0</v>
      </c>
    </row>
    <row r="306" spans="11:11" x14ac:dyDescent="0.2">
      <c r="K306" s="108">
        <f t="shared" si="8"/>
        <v>0</v>
      </c>
    </row>
    <row r="307" spans="11:11" x14ac:dyDescent="0.2">
      <c r="K307" s="108">
        <f t="shared" si="8"/>
        <v>0</v>
      </c>
    </row>
    <row r="308" spans="11:11" x14ac:dyDescent="0.2">
      <c r="K308" s="108">
        <f t="shared" si="8"/>
        <v>0</v>
      </c>
    </row>
    <row r="309" spans="11:11" x14ac:dyDescent="0.2">
      <c r="K309" s="108">
        <f t="shared" si="8"/>
        <v>0</v>
      </c>
    </row>
    <row r="310" spans="11:11" x14ac:dyDescent="0.2">
      <c r="K310" s="108">
        <f t="shared" si="8"/>
        <v>0</v>
      </c>
    </row>
    <row r="311" spans="11:11" x14ac:dyDescent="0.2">
      <c r="K311" s="108">
        <f t="shared" si="8"/>
        <v>0</v>
      </c>
    </row>
    <row r="312" spans="11:11" x14ac:dyDescent="0.2">
      <c r="K312" s="108">
        <f t="shared" si="8"/>
        <v>0</v>
      </c>
    </row>
    <row r="313" spans="11:11" x14ac:dyDescent="0.2">
      <c r="K313" s="108">
        <f t="shared" si="8"/>
        <v>0</v>
      </c>
    </row>
    <row r="314" spans="11:11" x14ac:dyDescent="0.2">
      <c r="K314" s="108">
        <f t="shared" si="8"/>
        <v>0</v>
      </c>
    </row>
    <row r="315" spans="11:11" x14ac:dyDescent="0.2">
      <c r="K315" s="108">
        <f t="shared" si="8"/>
        <v>0</v>
      </c>
    </row>
    <row r="316" spans="11:11" x14ac:dyDescent="0.2">
      <c r="K316" s="108">
        <f t="shared" si="8"/>
        <v>0</v>
      </c>
    </row>
    <row r="317" spans="11:11" x14ac:dyDescent="0.2">
      <c r="K317" s="108">
        <f t="shared" si="8"/>
        <v>0</v>
      </c>
    </row>
    <row r="318" spans="11:11" x14ac:dyDescent="0.2">
      <c r="K318" s="108">
        <f t="shared" si="8"/>
        <v>0</v>
      </c>
    </row>
    <row r="319" spans="11:11" x14ac:dyDescent="0.2">
      <c r="K319" s="108">
        <f t="shared" si="8"/>
        <v>0</v>
      </c>
    </row>
    <row r="320" spans="11:11" x14ac:dyDescent="0.2">
      <c r="K320" s="108">
        <f t="shared" si="8"/>
        <v>0</v>
      </c>
    </row>
    <row r="321" spans="11:11" x14ac:dyDescent="0.2">
      <c r="K321" s="108">
        <f t="shared" si="8"/>
        <v>0</v>
      </c>
    </row>
    <row r="322" spans="11:11" x14ac:dyDescent="0.2">
      <c r="K322" s="108">
        <f t="shared" si="8"/>
        <v>0</v>
      </c>
    </row>
    <row r="323" spans="11:11" x14ac:dyDescent="0.2">
      <c r="K323" s="108">
        <f t="shared" si="8"/>
        <v>0</v>
      </c>
    </row>
    <row r="324" spans="11:11" x14ac:dyDescent="0.2">
      <c r="K324" s="108">
        <f t="shared" si="8"/>
        <v>0</v>
      </c>
    </row>
    <row r="325" spans="11:11" x14ac:dyDescent="0.2">
      <c r="K325" s="108">
        <f t="shared" si="8"/>
        <v>0</v>
      </c>
    </row>
    <row r="326" spans="11:11" x14ac:dyDescent="0.2">
      <c r="K326" s="108">
        <f t="shared" si="8"/>
        <v>0</v>
      </c>
    </row>
    <row r="327" spans="11:11" x14ac:dyDescent="0.2">
      <c r="K327" s="108">
        <f t="shared" si="8"/>
        <v>0</v>
      </c>
    </row>
    <row r="328" spans="11:11" x14ac:dyDescent="0.2">
      <c r="K328" s="108">
        <f t="shared" si="8"/>
        <v>0</v>
      </c>
    </row>
    <row r="329" spans="11:11" x14ac:dyDescent="0.2">
      <c r="K329" s="108">
        <f t="shared" si="8"/>
        <v>0</v>
      </c>
    </row>
    <row r="330" spans="11:11" x14ac:dyDescent="0.2">
      <c r="K330" s="108">
        <f t="shared" si="8"/>
        <v>0</v>
      </c>
    </row>
    <row r="331" spans="11:11" x14ac:dyDescent="0.2">
      <c r="K331" s="108">
        <f t="shared" si="8"/>
        <v>0</v>
      </c>
    </row>
    <row r="332" spans="11:11" x14ac:dyDescent="0.2">
      <c r="K332" s="108">
        <f t="shared" si="8"/>
        <v>0</v>
      </c>
    </row>
    <row r="333" spans="11:11" x14ac:dyDescent="0.2">
      <c r="K333" s="108">
        <f t="shared" ref="K333:K396" si="9">I333-J333</f>
        <v>0</v>
      </c>
    </row>
    <row r="334" spans="11:11" x14ac:dyDescent="0.2">
      <c r="K334" s="108">
        <f t="shared" si="9"/>
        <v>0</v>
      </c>
    </row>
    <row r="335" spans="11:11" x14ac:dyDescent="0.2">
      <c r="K335" s="108">
        <f t="shared" si="9"/>
        <v>0</v>
      </c>
    </row>
    <row r="336" spans="11:11" x14ac:dyDescent="0.2">
      <c r="K336" s="108">
        <f t="shared" si="9"/>
        <v>0</v>
      </c>
    </row>
    <row r="337" spans="11:11" x14ac:dyDescent="0.2">
      <c r="K337" s="108">
        <f t="shared" si="9"/>
        <v>0</v>
      </c>
    </row>
    <row r="338" spans="11:11" x14ac:dyDescent="0.2">
      <c r="K338" s="108">
        <f t="shared" si="9"/>
        <v>0</v>
      </c>
    </row>
    <row r="339" spans="11:11" x14ac:dyDescent="0.2">
      <c r="K339" s="108">
        <f t="shared" si="9"/>
        <v>0</v>
      </c>
    </row>
    <row r="340" spans="11:11" x14ac:dyDescent="0.2">
      <c r="K340" s="108">
        <f t="shared" si="9"/>
        <v>0</v>
      </c>
    </row>
    <row r="341" spans="11:11" x14ac:dyDescent="0.2">
      <c r="K341" s="108">
        <f t="shared" si="9"/>
        <v>0</v>
      </c>
    </row>
    <row r="342" spans="11:11" x14ac:dyDescent="0.2">
      <c r="K342" s="108">
        <f t="shared" si="9"/>
        <v>0</v>
      </c>
    </row>
    <row r="343" spans="11:11" x14ac:dyDescent="0.2">
      <c r="K343" s="108">
        <f t="shared" si="9"/>
        <v>0</v>
      </c>
    </row>
    <row r="344" spans="11:11" x14ac:dyDescent="0.2">
      <c r="K344" s="108">
        <f t="shared" si="9"/>
        <v>0</v>
      </c>
    </row>
    <row r="345" spans="11:11" x14ac:dyDescent="0.2">
      <c r="K345" s="108">
        <f t="shared" si="9"/>
        <v>0</v>
      </c>
    </row>
    <row r="346" spans="11:11" x14ac:dyDescent="0.2">
      <c r="K346" s="108">
        <f t="shared" si="9"/>
        <v>0</v>
      </c>
    </row>
    <row r="347" spans="11:11" x14ac:dyDescent="0.2">
      <c r="K347" s="108">
        <f t="shared" si="9"/>
        <v>0</v>
      </c>
    </row>
    <row r="348" spans="11:11" x14ac:dyDescent="0.2">
      <c r="K348" s="108">
        <f t="shared" si="9"/>
        <v>0</v>
      </c>
    </row>
    <row r="349" spans="11:11" x14ac:dyDescent="0.2">
      <c r="K349" s="108">
        <f t="shared" si="9"/>
        <v>0</v>
      </c>
    </row>
    <row r="350" spans="11:11" x14ac:dyDescent="0.2">
      <c r="K350" s="108">
        <f t="shared" si="9"/>
        <v>0</v>
      </c>
    </row>
    <row r="351" spans="11:11" x14ac:dyDescent="0.2">
      <c r="K351" s="108">
        <f t="shared" si="9"/>
        <v>0</v>
      </c>
    </row>
    <row r="352" spans="11:11" x14ac:dyDescent="0.2">
      <c r="K352" s="108">
        <f t="shared" si="9"/>
        <v>0</v>
      </c>
    </row>
    <row r="353" spans="11:11" x14ac:dyDescent="0.2">
      <c r="K353" s="108">
        <f t="shared" si="9"/>
        <v>0</v>
      </c>
    </row>
    <row r="354" spans="11:11" x14ac:dyDescent="0.2">
      <c r="K354" s="108">
        <f t="shared" si="9"/>
        <v>0</v>
      </c>
    </row>
    <row r="355" spans="11:11" x14ac:dyDescent="0.2">
      <c r="K355" s="108">
        <f t="shared" si="9"/>
        <v>0</v>
      </c>
    </row>
    <row r="356" spans="11:11" x14ac:dyDescent="0.2">
      <c r="K356" s="108">
        <f t="shared" si="9"/>
        <v>0</v>
      </c>
    </row>
    <row r="357" spans="11:11" x14ac:dyDescent="0.2">
      <c r="K357" s="108">
        <f t="shared" si="9"/>
        <v>0</v>
      </c>
    </row>
    <row r="358" spans="11:11" x14ac:dyDescent="0.2">
      <c r="K358" s="108">
        <f t="shared" si="9"/>
        <v>0</v>
      </c>
    </row>
    <row r="359" spans="11:11" x14ac:dyDescent="0.2">
      <c r="K359" s="108">
        <f t="shared" si="9"/>
        <v>0</v>
      </c>
    </row>
    <row r="360" spans="11:11" x14ac:dyDescent="0.2">
      <c r="K360" s="108">
        <f t="shared" si="9"/>
        <v>0</v>
      </c>
    </row>
    <row r="361" spans="11:11" x14ac:dyDescent="0.2">
      <c r="K361" s="108">
        <f t="shared" si="9"/>
        <v>0</v>
      </c>
    </row>
    <row r="362" spans="11:11" x14ac:dyDescent="0.2">
      <c r="K362" s="108">
        <f t="shared" si="9"/>
        <v>0</v>
      </c>
    </row>
    <row r="363" spans="11:11" x14ac:dyDescent="0.2">
      <c r="K363" s="108">
        <f t="shared" si="9"/>
        <v>0</v>
      </c>
    </row>
    <row r="364" spans="11:11" x14ac:dyDescent="0.2">
      <c r="K364" s="108">
        <f t="shared" si="9"/>
        <v>0</v>
      </c>
    </row>
    <row r="365" spans="11:11" x14ac:dyDescent="0.2">
      <c r="K365" s="108">
        <f t="shared" si="9"/>
        <v>0</v>
      </c>
    </row>
    <row r="366" spans="11:11" x14ac:dyDescent="0.2">
      <c r="K366" s="108">
        <f t="shared" si="9"/>
        <v>0</v>
      </c>
    </row>
    <row r="367" spans="11:11" x14ac:dyDescent="0.2">
      <c r="K367" s="108">
        <f t="shared" si="9"/>
        <v>0</v>
      </c>
    </row>
    <row r="368" spans="11:11" x14ac:dyDescent="0.2">
      <c r="K368" s="108">
        <f t="shared" si="9"/>
        <v>0</v>
      </c>
    </row>
    <row r="369" spans="11:11" x14ac:dyDescent="0.2">
      <c r="K369" s="108">
        <f t="shared" si="9"/>
        <v>0</v>
      </c>
    </row>
    <row r="370" spans="11:11" x14ac:dyDescent="0.2">
      <c r="K370" s="108">
        <f t="shared" si="9"/>
        <v>0</v>
      </c>
    </row>
    <row r="371" spans="11:11" x14ac:dyDescent="0.2">
      <c r="K371" s="108">
        <f t="shared" si="9"/>
        <v>0</v>
      </c>
    </row>
    <row r="372" spans="11:11" x14ac:dyDescent="0.2">
      <c r="K372" s="108">
        <f t="shared" si="9"/>
        <v>0</v>
      </c>
    </row>
    <row r="373" spans="11:11" x14ac:dyDescent="0.2">
      <c r="K373" s="108">
        <f t="shared" si="9"/>
        <v>0</v>
      </c>
    </row>
    <row r="374" spans="11:11" x14ac:dyDescent="0.2">
      <c r="K374" s="108">
        <f t="shared" si="9"/>
        <v>0</v>
      </c>
    </row>
    <row r="375" spans="11:11" x14ac:dyDescent="0.2">
      <c r="K375" s="108">
        <f t="shared" si="9"/>
        <v>0</v>
      </c>
    </row>
    <row r="376" spans="11:11" x14ac:dyDescent="0.2">
      <c r="K376" s="108">
        <f t="shared" si="9"/>
        <v>0</v>
      </c>
    </row>
    <row r="377" spans="11:11" x14ac:dyDescent="0.2">
      <c r="K377" s="108">
        <f t="shared" si="9"/>
        <v>0</v>
      </c>
    </row>
    <row r="378" spans="11:11" x14ac:dyDescent="0.2">
      <c r="K378" s="108">
        <f t="shared" si="9"/>
        <v>0</v>
      </c>
    </row>
    <row r="379" spans="11:11" x14ac:dyDescent="0.2">
      <c r="K379" s="108">
        <f t="shared" si="9"/>
        <v>0</v>
      </c>
    </row>
    <row r="380" spans="11:11" x14ac:dyDescent="0.2">
      <c r="K380" s="108">
        <f t="shared" si="9"/>
        <v>0</v>
      </c>
    </row>
    <row r="381" spans="11:11" x14ac:dyDescent="0.2">
      <c r="K381" s="108">
        <f t="shared" si="9"/>
        <v>0</v>
      </c>
    </row>
    <row r="382" spans="11:11" x14ac:dyDescent="0.2">
      <c r="K382" s="108">
        <f t="shared" si="9"/>
        <v>0</v>
      </c>
    </row>
    <row r="383" spans="11:11" x14ac:dyDescent="0.2">
      <c r="K383" s="108">
        <f t="shared" si="9"/>
        <v>0</v>
      </c>
    </row>
    <row r="384" spans="11:11" x14ac:dyDescent="0.2">
      <c r="K384" s="108">
        <f t="shared" si="9"/>
        <v>0</v>
      </c>
    </row>
    <row r="385" spans="11:11" x14ac:dyDescent="0.2">
      <c r="K385" s="108">
        <f t="shared" si="9"/>
        <v>0</v>
      </c>
    </row>
    <row r="386" spans="11:11" x14ac:dyDescent="0.2">
      <c r="K386" s="108">
        <f t="shared" si="9"/>
        <v>0</v>
      </c>
    </row>
    <row r="387" spans="11:11" x14ac:dyDescent="0.2">
      <c r="K387" s="108">
        <f t="shared" si="9"/>
        <v>0</v>
      </c>
    </row>
    <row r="388" spans="11:11" x14ac:dyDescent="0.2">
      <c r="K388" s="108">
        <f t="shared" si="9"/>
        <v>0</v>
      </c>
    </row>
    <row r="389" spans="11:11" x14ac:dyDescent="0.2">
      <c r="K389" s="108">
        <f t="shared" si="9"/>
        <v>0</v>
      </c>
    </row>
    <row r="390" spans="11:11" x14ac:dyDescent="0.2">
      <c r="K390" s="108">
        <f t="shared" si="9"/>
        <v>0</v>
      </c>
    </row>
    <row r="391" spans="11:11" x14ac:dyDescent="0.2">
      <c r="K391" s="108">
        <f t="shared" si="9"/>
        <v>0</v>
      </c>
    </row>
    <row r="392" spans="11:11" x14ac:dyDescent="0.2">
      <c r="K392" s="108">
        <f t="shared" si="9"/>
        <v>0</v>
      </c>
    </row>
    <row r="393" spans="11:11" x14ac:dyDescent="0.2">
      <c r="K393" s="108">
        <f t="shared" si="9"/>
        <v>0</v>
      </c>
    </row>
    <row r="394" spans="11:11" x14ac:dyDescent="0.2">
      <c r="K394" s="108">
        <f t="shared" si="9"/>
        <v>0</v>
      </c>
    </row>
    <row r="395" spans="11:11" x14ac:dyDescent="0.2">
      <c r="K395" s="108">
        <f t="shared" si="9"/>
        <v>0</v>
      </c>
    </row>
    <row r="396" spans="11:11" x14ac:dyDescent="0.2">
      <c r="K396" s="108">
        <f t="shared" si="9"/>
        <v>0</v>
      </c>
    </row>
    <row r="397" spans="11:11" x14ac:dyDescent="0.2">
      <c r="K397" s="108">
        <f t="shared" ref="K397:K460" si="10">I397-J397</f>
        <v>0</v>
      </c>
    </row>
    <row r="398" spans="11:11" x14ac:dyDescent="0.2">
      <c r="K398" s="108">
        <f t="shared" si="10"/>
        <v>0</v>
      </c>
    </row>
    <row r="399" spans="11:11" x14ac:dyDescent="0.2">
      <c r="K399" s="108">
        <f t="shared" si="10"/>
        <v>0</v>
      </c>
    </row>
    <row r="400" spans="11:11" x14ac:dyDescent="0.2">
      <c r="K400" s="108">
        <f t="shared" si="10"/>
        <v>0</v>
      </c>
    </row>
    <row r="401" spans="11:11" x14ac:dyDescent="0.2">
      <c r="K401" s="108">
        <f t="shared" si="10"/>
        <v>0</v>
      </c>
    </row>
    <row r="402" spans="11:11" x14ac:dyDescent="0.2">
      <c r="K402" s="108">
        <f t="shared" si="10"/>
        <v>0</v>
      </c>
    </row>
    <row r="403" spans="11:11" x14ac:dyDescent="0.2">
      <c r="K403" s="108">
        <f t="shared" si="10"/>
        <v>0</v>
      </c>
    </row>
    <row r="404" spans="11:11" x14ac:dyDescent="0.2">
      <c r="K404" s="108">
        <f t="shared" si="10"/>
        <v>0</v>
      </c>
    </row>
    <row r="405" spans="11:11" x14ac:dyDescent="0.2">
      <c r="K405" s="108">
        <f t="shared" si="10"/>
        <v>0</v>
      </c>
    </row>
    <row r="406" spans="11:11" x14ac:dyDescent="0.2">
      <c r="K406" s="108">
        <f t="shared" si="10"/>
        <v>0</v>
      </c>
    </row>
    <row r="407" spans="11:11" x14ac:dyDescent="0.2">
      <c r="K407" s="108">
        <f t="shared" si="10"/>
        <v>0</v>
      </c>
    </row>
    <row r="408" spans="11:11" x14ac:dyDescent="0.2">
      <c r="K408" s="108">
        <f t="shared" si="10"/>
        <v>0</v>
      </c>
    </row>
    <row r="409" spans="11:11" x14ac:dyDescent="0.2">
      <c r="K409" s="108">
        <f t="shared" si="10"/>
        <v>0</v>
      </c>
    </row>
    <row r="410" spans="11:11" x14ac:dyDescent="0.2">
      <c r="K410" s="108">
        <f t="shared" si="10"/>
        <v>0</v>
      </c>
    </row>
    <row r="411" spans="11:11" x14ac:dyDescent="0.2">
      <c r="K411" s="108">
        <f t="shared" si="10"/>
        <v>0</v>
      </c>
    </row>
    <row r="412" spans="11:11" x14ac:dyDescent="0.2">
      <c r="K412" s="108">
        <f t="shared" si="10"/>
        <v>0</v>
      </c>
    </row>
    <row r="413" spans="11:11" x14ac:dyDescent="0.2">
      <c r="K413" s="108">
        <f t="shared" si="10"/>
        <v>0</v>
      </c>
    </row>
    <row r="414" spans="11:11" x14ac:dyDescent="0.2">
      <c r="K414" s="108">
        <f t="shared" si="10"/>
        <v>0</v>
      </c>
    </row>
    <row r="415" spans="11:11" x14ac:dyDescent="0.2">
      <c r="K415" s="108">
        <f t="shared" si="10"/>
        <v>0</v>
      </c>
    </row>
    <row r="416" spans="11:11" x14ac:dyDescent="0.2">
      <c r="K416" s="108">
        <f t="shared" si="10"/>
        <v>0</v>
      </c>
    </row>
    <row r="417" spans="11:11" x14ac:dyDescent="0.2">
      <c r="K417" s="108">
        <f t="shared" si="10"/>
        <v>0</v>
      </c>
    </row>
    <row r="418" spans="11:11" x14ac:dyDescent="0.2">
      <c r="K418" s="108">
        <f t="shared" si="10"/>
        <v>0</v>
      </c>
    </row>
    <row r="419" spans="11:11" x14ac:dyDescent="0.2">
      <c r="K419" s="108">
        <f t="shared" si="10"/>
        <v>0</v>
      </c>
    </row>
    <row r="420" spans="11:11" x14ac:dyDescent="0.2">
      <c r="K420" s="108">
        <f t="shared" si="10"/>
        <v>0</v>
      </c>
    </row>
    <row r="421" spans="11:11" x14ac:dyDescent="0.2">
      <c r="K421" s="108">
        <f t="shared" si="10"/>
        <v>0</v>
      </c>
    </row>
    <row r="422" spans="11:11" x14ac:dyDescent="0.2">
      <c r="K422" s="108">
        <f t="shared" si="10"/>
        <v>0</v>
      </c>
    </row>
    <row r="423" spans="11:11" x14ac:dyDescent="0.2">
      <c r="K423" s="108">
        <f t="shared" si="10"/>
        <v>0</v>
      </c>
    </row>
    <row r="424" spans="11:11" x14ac:dyDescent="0.2">
      <c r="K424" s="108">
        <f t="shared" si="10"/>
        <v>0</v>
      </c>
    </row>
    <row r="425" spans="11:11" x14ac:dyDescent="0.2">
      <c r="K425" s="108">
        <f t="shared" si="10"/>
        <v>0</v>
      </c>
    </row>
    <row r="426" spans="11:11" x14ac:dyDescent="0.2">
      <c r="K426" s="108">
        <f t="shared" si="10"/>
        <v>0</v>
      </c>
    </row>
    <row r="427" spans="11:11" x14ac:dyDescent="0.2">
      <c r="K427" s="108">
        <f t="shared" si="10"/>
        <v>0</v>
      </c>
    </row>
    <row r="428" spans="11:11" x14ac:dyDescent="0.2">
      <c r="K428" s="108">
        <f t="shared" si="10"/>
        <v>0</v>
      </c>
    </row>
    <row r="429" spans="11:11" x14ac:dyDescent="0.2">
      <c r="K429" s="108">
        <f t="shared" si="10"/>
        <v>0</v>
      </c>
    </row>
    <row r="430" spans="11:11" x14ac:dyDescent="0.2">
      <c r="K430" s="108">
        <f t="shared" si="10"/>
        <v>0</v>
      </c>
    </row>
    <row r="431" spans="11:11" x14ac:dyDescent="0.2">
      <c r="K431" s="108">
        <f t="shared" si="10"/>
        <v>0</v>
      </c>
    </row>
    <row r="432" spans="11:11" x14ac:dyDescent="0.2">
      <c r="K432" s="108">
        <f t="shared" si="10"/>
        <v>0</v>
      </c>
    </row>
    <row r="433" spans="11:11" x14ac:dyDescent="0.2">
      <c r="K433" s="108">
        <f t="shared" si="10"/>
        <v>0</v>
      </c>
    </row>
    <row r="434" spans="11:11" x14ac:dyDescent="0.2">
      <c r="K434" s="108">
        <f t="shared" si="10"/>
        <v>0</v>
      </c>
    </row>
    <row r="435" spans="11:11" x14ac:dyDescent="0.2">
      <c r="K435" s="108">
        <f t="shared" si="10"/>
        <v>0</v>
      </c>
    </row>
    <row r="436" spans="11:11" x14ac:dyDescent="0.2">
      <c r="K436" s="108">
        <f t="shared" si="10"/>
        <v>0</v>
      </c>
    </row>
    <row r="437" spans="11:11" x14ac:dyDescent="0.2">
      <c r="K437" s="108">
        <f t="shared" si="10"/>
        <v>0</v>
      </c>
    </row>
    <row r="438" spans="11:11" x14ac:dyDescent="0.2">
      <c r="K438" s="108">
        <f t="shared" si="10"/>
        <v>0</v>
      </c>
    </row>
    <row r="439" spans="11:11" x14ac:dyDescent="0.2">
      <c r="K439" s="108">
        <f t="shared" si="10"/>
        <v>0</v>
      </c>
    </row>
    <row r="440" spans="11:11" x14ac:dyDescent="0.2">
      <c r="K440" s="108">
        <f t="shared" si="10"/>
        <v>0</v>
      </c>
    </row>
    <row r="441" spans="11:11" x14ac:dyDescent="0.2">
      <c r="K441" s="108">
        <f t="shared" si="10"/>
        <v>0</v>
      </c>
    </row>
    <row r="442" spans="11:11" x14ac:dyDescent="0.2">
      <c r="K442" s="108">
        <f t="shared" si="10"/>
        <v>0</v>
      </c>
    </row>
    <row r="443" spans="11:11" x14ac:dyDescent="0.2">
      <c r="K443" s="108">
        <f t="shared" si="10"/>
        <v>0</v>
      </c>
    </row>
    <row r="444" spans="11:11" x14ac:dyDescent="0.2">
      <c r="K444" s="108">
        <f t="shared" si="10"/>
        <v>0</v>
      </c>
    </row>
    <row r="445" spans="11:11" x14ac:dyDescent="0.2">
      <c r="K445" s="108">
        <f t="shared" si="10"/>
        <v>0</v>
      </c>
    </row>
    <row r="446" spans="11:11" x14ac:dyDescent="0.2">
      <c r="K446" s="108">
        <f t="shared" si="10"/>
        <v>0</v>
      </c>
    </row>
    <row r="447" spans="11:11" x14ac:dyDescent="0.2">
      <c r="K447" s="108">
        <f t="shared" si="10"/>
        <v>0</v>
      </c>
    </row>
    <row r="448" spans="11:11" x14ac:dyDescent="0.2">
      <c r="K448" s="108">
        <f t="shared" si="10"/>
        <v>0</v>
      </c>
    </row>
    <row r="449" spans="11:11" x14ac:dyDescent="0.2">
      <c r="K449" s="108">
        <f t="shared" si="10"/>
        <v>0</v>
      </c>
    </row>
    <row r="450" spans="11:11" x14ac:dyDescent="0.2">
      <c r="K450" s="108">
        <f t="shared" si="10"/>
        <v>0</v>
      </c>
    </row>
    <row r="451" spans="11:11" x14ac:dyDescent="0.2">
      <c r="K451" s="108">
        <f t="shared" si="10"/>
        <v>0</v>
      </c>
    </row>
    <row r="452" spans="11:11" x14ac:dyDescent="0.2">
      <c r="K452" s="108">
        <f t="shared" si="10"/>
        <v>0</v>
      </c>
    </row>
    <row r="453" spans="11:11" x14ac:dyDescent="0.2">
      <c r="K453" s="108">
        <f t="shared" si="10"/>
        <v>0</v>
      </c>
    </row>
    <row r="454" spans="11:11" x14ac:dyDescent="0.2">
      <c r="K454" s="108">
        <f t="shared" si="10"/>
        <v>0</v>
      </c>
    </row>
    <row r="455" spans="11:11" x14ac:dyDescent="0.2">
      <c r="K455" s="108">
        <f t="shared" si="10"/>
        <v>0</v>
      </c>
    </row>
    <row r="456" spans="11:11" x14ac:dyDescent="0.2">
      <c r="K456" s="108">
        <f t="shared" si="10"/>
        <v>0</v>
      </c>
    </row>
    <row r="457" spans="11:11" x14ac:dyDescent="0.2">
      <c r="K457" s="108">
        <f t="shared" si="10"/>
        <v>0</v>
      </c>
    </row>
    <row r="458" spans="11:11" x14ac:dyDescent="0.2">
      <c r="K458" s="108">
        <f t="shared" si="10"/>
        <v>0</v>
      </c>
    </row>
    <row r="459" spans="11:11" x14ac:dyDescent="0.2">
      <c r="K459" s="108">
        <f t="shared" si="10"/>
        <v>0</v>
      </c>
    </row>
    <row r="460" spans="11:11" x14ac:dyDescent="0.2">
      <c r="K460" s="108">
        <f t="shared" si="10"/>
        <v>0</v>
      </c>
    </row>
    <row r="461" spans="11:11" x14ac:dyDescent="0.2">
      <c r="K461" s="108">
        <f t="shared" ref="K461:K524" si="11">I461-J461</f>
        <v>0</v>
      </c>
    </row>
    <row r="462" spans="11:11" x14ac:dyDescent="0.2">
      <c r="K462" s="108">
        <f t="shared" si="11"/>
        <v>0</v>
      </c>
    </row>
    <row r="463" spans="11:11" x14ac:dyDescent="0.2">
      <c r="K463" s="108">
        <f t="shared" si="11"/>
        <v>0</v>
      </c>
    </row>
    <row r="464" spans="11:11" x14ac:dyDescent="0.2">
      <c r="K464" s="108">
        <f t="shared" si="11"/>
        <v>0</v>
      </c>
    </row>
    <row r="465" spans="11:11" x14ac:dyDescent="0.2">
      <c r="K465" s="108">
        <f t="shared" si="11"/>
        <v>0</v>
      </c>
    </row>
    <row r="466" spans="11:11" x14ac:dyDescent="0.2">
      <c r="K466" s="108">
        <f t="shared" si="11"/>
        <v>0</v>
      </c>
    </row>
    <row r="467" spans="11:11" x14ac:dyDescent="0.2">
      <c r="K467" s="108">
        <f t="shared" si="11"/>
        <v>0</v>
      </c>
    </row>
    <row r="468" spans="11:11" x14ac:dyDescent="0.2">
      <c r="K468" s="108">
        <f t="shared" si="11"/>
        <v>0</v>
      </c>
    </row>
    <row r="469" spans="11:11" x14ac:dyDescent="0.2">
      <c r="K469" s="108">
        <f t="shared" si="11"/>
        <v>0</v>
      </c>
    </row>
    <row r="470" spans="11:11" x14ac:dyDescent="0.2">
      <c r="K470" s="108">
        <f t="shared" si="11"/>
        <v>0</v>
      </c>
    </row>
    <row r="471" spans="11:11" x14ac:dyDescent="0.2">
      <c r="K471" s="108">
        <f t="shared" si="11"/>
        <v>0</v>
      </c>
    </row>
    <row r="472" spans="11:11" x14ac:dyDescent="0.2">
      <c r="K472" s="108">
        <f t="shared" si="11"/>
        <v>0</v>
      </c>
    </row>
    <row r="473" spans="11:11" x14ac:dyDescent="0.2">
      <c r="K473" s="108">
        <f t="shared" si="11"/>
        <v>0</v>
      </c>
    </row>
    <row r="474" spans="11:11" x14ac:dyDescent="0.2">
      <c r="K474" s="108">
        <f t="shared" si="11"/>
        <v>0</v>
      </c>
    </row>
    <row r="475" spans="11:11" x14ac:dyDescent="0.2">
      <c r="K475" s="108">
        <f t="shared" si="11"/>
        <v>0</v>
      </c>
    </row>
    <row r="476" spans="11:11" x14ac:dyDescent="0.2">
      <c r="K476" s="108">
        <f t="shared" si="11"/>
        <v>0</v>
      </c>
    </row>
    <row r="477" spans="11:11" x14ac:dyDescent="0.2">
      <c r="K477" s="108">
        <f t="shared" si="11"/>
        <v>0</v>
      </c>
    </row>
    <row r="478" spans="11:11" x14ac:dyDescent="0.2">
      <c r="K478" s="108">
        <f t="shared" si="11"/>
        <v>0</v>
      </c>
    </row>
    <row r="479" spans="11:11" x14ac:dyDescent="0.2">
      <c r="K479" s="108">
        <f t="shared" si="11"/>
        <v>0</v>
      </c>
    </row>
    <row r="480" spans="11:11" x14ac:dyDescent="0.2">
      <c r="K480" s="108">
        <f t="shared" si="11"/>
        <v>0</v>
      </c>
    </row>
    <row r="481" spans="11:11" x14ac:dyDescent="0.2">
      <c r="K481" s="108">
        <f t="shared" si="11"/>
        <v>0</v>
      </c>
    </row>
    <row r="482" spans="11:11" x14ac:dyDescent="0.2">
      <c r="K482" s="108">
        <f t="shared" si="11"/>
        <v>0</v>
      </c>
    </row>
    <row r="483" spans="11:11" x14ac:dyDescent="0.2">
      <c r="K483" s="108">
        <f t="shared" si="11"/>
        <v>0</v>
      </c>
    </row>
    <row r="484" spans="11:11" x14ac:dyDescent="0.2">
      <c r="K484" s="108">
        <f t="shared" si="11"/>
        <v>0</v>
      </c>
    </row>
    <row r="485" spans="11:11" x14ac:dyDescent="0.2">
      <c r="K485" s="108">
        <f t="shared" si="11"/>
        <v>0</v>
      </c>
    </row>
    <row r="486" spans="11:11" x14ac:dyDescent="0.2">
      <c r="K486" s="108">
        <f t="shared" si="11"/>
        <v>0</v>
      </c>
    </row>
    <row r="487" spans="11:11" x14ac:dyDescent="0.2">
      <c r="K487" s="108">
        <f t="shared" si="11"/>
        <v>0</v>
      </c>
    </row>
    <row r="488" spans="11:11" x14ac:dyDescent="0.2">
      <c r="K488" s="108">
        <f t="shared" si="11"/>
        <v>0</v>
      </c>
    </row>
    <row r="489" spans="11:11" x14ac:dyDescent="0.2">
      <c r="K489" s="108">
        <f t="shared" si="11"/>
        <v>0</v>
      </c>
    </row>
    <row r="490" spans="11:11" x14ac:dyDescent="0.2">
      <c r="K490" s="108">
        <f t="shared" si="11"/>
        <v>0</v>
      </c>
    </row>
    <row r="491" spans="11:11" x14ac:dyDescent="0.2">
      <c r="K491" s="108">
        <f t="shared" si="11"/>
        <v>0</v>
      </c>
    </row>
    <row r="492" spans="11:11" x14ac:dyDescent="0.2">
      <c r="K492" s="108">
        <f t="shared" si="11"/>
        <v>0</v>
      </c>
    </row>
    <row r="493" spans="11:11" x14ac:dyDescent="0.2">
      <c r="K493" s="108">
        <f t="shared" si="11"/>
        <v>0</v>
      </c>
    </row>
    <row r="494" spans="11:11" x14ac:dyDescent="0.2">
      <c r="K494" s="108">
        <f t="shared" si="11"/>
        <v>0</v>
      </c>
    </row>
    <row r="495" spans="11:11" x14ac:dyDescent="0.2">
      <c r="K495" s="108">
        <f t="shared" si="11"/>
        <v>0</v>
      </c>
    </row>
    <row r="496" spans="11:11" x14ac:dyDescent="0.2">
      <c r="K496" s="108">
        <f t="shared" si="11"/>
        <v>0</v>
      </c>
    </row>
    <row r="497" spans="11:11" x14ac:dyDescent="0.2">
      <c r="K497" s="108">
        <f t="shared" si="11"/>
        <v>0</v>
      </c>
    </row>
    <row r="498" spans="11:11" x14ac:dyDescent="0.2">
      <c r="K498" s="108">
        <f t="shared" si="11"/>
        <v>0</v>
      </c>
    </row>
    <row r="499" spans="11:11" x14ac:dyDescent="0.2">
      <c r="K499" s="108">
        <f t="shared" si="11"/>
        <v>0</v>
      </c>
    </row>
    <row r="500" spans="11:11" x14ac:dyDescent="0.2">
      <c r="K500" s="108">
        <f t="shared" si="11"/>
        <v>0</v>
      </c>
    </row>
    <row r="501" spans="11:11" x14ac:dyDescent="0.2">
      <c r="K501" s="108">
        <f t="shared" si="11"/>
        <v>0</v>
      </c>
    </row>
    <row r="502" spans="11:11" x14ac:dyDescent="0.2">
      <c r="K502" s="108">
        <f t="shared" si="11"/>
        <v>0</v>
      </c>
    </row>
    <row r="503" spans="11:11" x14ac:dyDescent="0.2">
      <c r="K503" s="108">
        <f t="shared" si="11"/>
        <v>0</v>
      </c>
    </row>
    <row r="504" spans="11:11" x14ac:dyDescent="0.2">
      <c r="K504" s="108">
        <f t="shared" si="11"/>
        <v>0</v>
      </c>
    </row>
    <row r="505" spans="11:11" x14ac:dyDescent="0.2">
      <c r="K505" s="108">
        <f t="shared" si="11"/>
        <v>0</v>
      </c>
    </row>
    <row r="506" spans="11:11" x14ac:dyDescent="0.2">
      <c r="K506" s="108">
        <f t="shared" si="11"/>
        <v>0</v>
      </c>
    </row>
    <row r="507" spans="11:11" x14ac:dyDescent="0.2">
      <c r="K507" s="108">
        <f t="shared" si="11"/>
        <v>0</v>
      </c>
    </row>
    <row r="508" spans="11:11" x14ac:dyDescent="0.2">
      <c r="K508" s="108">
        <f t="shared" si="11"/>
        <v>0</v>
      </c>
    </row>
    <row r="509" spans="11:11" x14ac:dyDescent="0.2">
      <c r="K509" s="108">
        <f t="shared" si="11"/>
        <v>0</v>
      </c>
    </row>
    <row r="510" spans="11:11" x14ac:dyDescent="0.2">
      <c r="K510" s="108">
        <f t="shared" si="11"/>
        <v>0</v>
      </c>
    </row>
    <row r="511" spans="11:11" x14ac:dyDescent="0.2">
      <c r="K511" s="108">
        <f t="shared" si="11"/>
        <v>0</v>
      </c>
    </row>
    <row r="512" spans="11:11" x14ac:dyDescent="0.2">
      <c r="K512" s="108">
        <f t="shared" si="11"/>
        <v>0</v>
      </c>
    </row>
    <row r="513" spans="11:11" x14ac:dyDescent="0.2">
      <c r="K513" s="108">
        <f t="shared" si="11"/>
        <v>0</v>
      </c>
    </row>
    <row r="514" spans="11:11" x14ac:dyDescent="0.2">
      <c r="K514" s="108">
        <f t="shared" si="11"/>
        <v>0</v>
      </c>
    </row>
    <row r="515" spans="11:11" x14ac:dyDescent="0.2">
      <c r="K515" s="108">
        <f t="shared" si="11"/>
        <v>0</v>
      </c>
    </row>
    <row r="516" spans="11:11" x14ac:dyDescent="0.2">
      <c r="K516" s="108">
        <f t="shared" si="11"/>
        <v>0</v>
      </c>
    </row>
    <row r="517" spans="11:11" x14ac:dyDescent="0.2">
      <c r="K517" s="108">
        <f t="shared" si="11"/>
        <v>0</v>
      </c>
    </row>
    <row r="518" spans="11:11" x14ac:dyDescent="0.2">
      <c r="K518" s="108">
        <f t="shared" si="11"/>
        <v>0</v>
      </c>
    </row>
    <row r="519" spans="11:11" x14ac:dyDescent="0.2">
      <c r="K519" s="108">
        <f t="shared" si="11"/>
        <v>0</v>
      </c>
    </row>
    <row r="520" spans="11:11" x14ac:dyDescent="0.2">
      <c r="K520" s="108">
        <f t="shared" si="11"/>
        <v>0</v>
      </c>
    </row>
    <row r="521" spans="11:11" x14ac:dyDescent="0.2">
      <c r="K521" s="108">
        <f t="shared" si="11"/>
        <v>0</v>
      </c>
    </row>
    <row r="522" spans="11:11" x14ac:dyDescent="0.2">
      <c r="K522" s="108">
        <f t="shared" si="11"/>
        <v>0</v>
      </c>
    </row>
    <row r="523" spans="11:11" x14ac:dyDescent="0.2">
      <c r="K523" s="108">
        <f t="shared" si="11"/>
        <v>0</v>
      </c>
    </row>
    <row r="524" spans="11:11" x14ac:dyDescent="0.2">
      <c r="K524" s="108">
        <f t="shared" si="11"/>
        <v>0</v>
      </c>
    </row>
    <row r="525" spans="11:11" x14ac:dyDescent="0.2">
      <c r="K525" s="108">
        <f t="shared" ref="K525:K588" si="12">I525-J525</f>
        <v>0</v>
      </c>
    </row>
    <row r="526" spans="11:11" x14ac:dyDescent="0.2">
      <c r="K526" s="108">
        <f t="shared" si="12"/>
        <v>0</v>
      </c>
    </row>
    <row r="527" spans="11:11" x14ac:dyDescent="0.2">
      <c r="K527" s="108">
        <f t="shared" si="12"/>
        <v>0</v>
      </c>
    </row>
    <row r="528" spans="11:11" x14ac:dyDescent="0.2">
      <c r="K528" s="108">
        <f t="shared" si="12"/>
        <v>0</v>
      </c>
    </row>
    <row r="529" spans="11:11" x14ac:dyDescent="0.2">
      <c r="K529" s="108">
        <f t="shared" si="12"/>
        <v>0</v>
      </c>
    </row>
    <row r="530" spans="11:11" x14ac:dyDescent="0.2">
      <c r="K530" s="108">
        <f t="shared" si="12"/>
        <v>0</v>
      </c>
    </row>
    <row r="531" spans="11:11" x14ac:dyDescent="0.2">
      <c r="K531" s="108">
        <f t="shared" si="12"/>
        <v>0</v>
      </c>
    </row>
    <row r="532" spans="11:11" x14ac:dyDescent="0.2">
      <c r="K532" s="108">
        <f t="shared" si="12"/>
        <v>0</v>
      </c>
    </row>
    <row r="533" spans="11:11" x14ac:dyDescent="0.2">
      <c r="K533" s="108">
        <f t="shared" si="12"/>
        <v>0</v>
      </c>
    </row>
    <row r="534" spans="11:11" x14ac:dyDescent="0.2">
      <c r="K534" s="108">
        <f t="shared" si="12"/>
        <v>0</v>
      </c>
    </row>
    <row r="535" spans="11:11" x14ac:dyDescent="0.2">
      <c r="K535" s="108">
        <f t="shared" si="12"/>
        <v>0</v>
      </c>
    </row>
    <row r="536" spans="11:11" x14ac:dyDescent="0.2">
      <c r="K536" s="108">
        <f t="shared" si="12"/>
        <v>0</v>
      </c>
    </row>
    <row r="537" spans="11:11" x14ac:dyDescent="0.2">
      <c r="K537" s="108">
        <f t="shared" si="12"/>
        <v>0</v>
      </c>
    </row>
    <row r="538" spans="11:11" x14ac:dyDescent="0.2">
      <c r="K538" s="108">
        <f t="shared" si="12"/>
        <v>0</v>
      </c>
    </row>
    <row r="539" spans="11:11" x14ac:dyDescent="0.2">
      <c r="K539" s="108">
        <f t="shared" si="12"/>
        <v>0</v>
      </c>
    </row>
    <row r="540" spans="11:11" x14ac:dyDescent="0.2">
      <c r="K540" s="108">
        <f t="shared" si="12"/>
        <v>0</v>
      </c>
    </row>
    <row r="541" spans="11:11" x14ac:dyDescent="0.2">
      <c r="K541" s="108">
        <f t="shared" si="12"/>
        <v>0</v>
      </c>
    </row>
    <row r="542" spans="11:11" x14ac:dyDescent="0.2">
      <c r="K542" s="108">
        <f t="shared" si="12"/>
        <v>0</v>
      </c>
    </row>
    <row r="543" spans="11:11" x14ac:dyDescent="0.2">
      <c r="K543" s="108">
        <f t="shared" si="12"/>
        <v>0</v>
      </c>
    </row>
    <row r="544" spans="11:11" x14ac:dyDescent="0.2">
      <c r="K544" s="108">
        <f t="shared" si="12"/>
        <v>0</v>
      </c>
    </row>
    <row r="545" spans="11:11" x14ac:dyDescent="0.2">
      <c r="K545" s="108">
        <f t="shared" si="12"/>
        <v>0</v>
      </c>
    </row>
    <row r="546" spans="11:11" x14ac:dyDescent="0.2">
      <c r="K546" s="108">
        <f t="shared" si="12"/>
        <v>0</v>
      </c>
    </row>
    <row r="547" spans="11:11" x14ac:dyDescent="0.2">
      <c r="K547" s="108">
        <f t="shared" si="12"/>
        <v>0</v>
      </c>
    </row>
    <row r="548" spans="11:11" x14ac:dyDescent="0.2">
      <c r="K548" s="108">
        <f t="shared" si="12"/>
        <v>0</v>
      </c>
    </row>
    <row r="549" spans="11:11" x14ac:dyDescent="0.2">
      <c r="K549" s="108">
        <f t="shared" si="12"/>
        <v>0</v>
      </c>
    </row>
    <row r="550" spans="11:11" x14ac:dyDescent="0.2">
      <c r="K550" s="108">
        <f t="shared" si="12"/>
        <v>0</v>
      </c>
    </row>
    <row r="551" spans="11:11" x14ac:dyDescent="0.2">
      <c r="K551" s="108">
        <f t="shared" si="12"/>
        <v>0</v>
      </c>
    </row>
    <row r="552" spans="11:11" x14ac:dyDescent="0.2">
      <c r="K552" s="108">
        <f t="shared" si="12"/>
        <v>0</v>
      </c>
    </row>
    <row r="553" spans="11:11" x14ac:dyDescent="0.2">
      <c r="K553" s="108">
        <f t="shared" si="12"/>
        <v>0</v>
      </c>
    </row>
    <row r="554" spans="11:11" x14ac:dyDescent="0.2">
      <c r="K554" s="108">
        <f t="shared" si="12"/>
        <v>0</v>
      </c>
    </row>
    <row r="555" spans="11:11" x14ac:dyDescent="0.2">
      <c r="K555" s="108">
        <f t="shared" si="12"/>
        <v>0</v>
      </c>
    </row>
    <row r="556" spans="11:11" x14ac:dyDescent="0.2">
      <c r="K556" s="108">
        <f t="shared" si="12"/>
        <v>0</v>
      </c>
    </row>
    <row r="557" spans="11:11" x14ac:dyDescent="0.2">
      <c r="K557" s="108">
        <f t="shared" si="12"/>
        <v>0</v>
      </c>
    </row>
    <row r="558" spans="11:11" x14ac:dyDescent="0.2">
      <c r="K558" s="108">
        <f t="shared" si="12"/>
        <v>0</v>
      </c>
    </row>
    <row r="559" spans="11:11" x14ac:dyDescent="0.2">
      <c r="K559" s="108">
        <f t="shared" si="12"/>
        <v>0</v>
      </c>
    </row>
    <row r="560" spans="11:11" x14ac:dyDescent="0.2">
      <c r="K560" s="108">
        <f t="shared" si="12"/>
        <v>0</v>
      </c>
    </row>
    <row r="561" spans="11:11" x14ac:dyDescent="0.2">
      <c r="K561" s="108">
        <f t="shared" si="12"/>
        <v>0</v>
      </c>
    </row>
    <row r="562" spans="11:11" x14ac:dyDescent="0.2">
      <c r="K562" s="108">
        <f t="shared" si="12"/>
        <v>0</v>
      </c>
    </row>
    <row r="563" spans="11:11" x14ac:dyDescent="0.2">
      <c r="K563" s="108">
        <f t="shared" si="12"/>
        <v>0</v>
      </c>
    </row>
    <row r="564" spans="11:11" x14ac:dyDescent="0.2">
      <c r="K564" s="108">
        <f t="shared" si="12"/>
        <v>0</v>
      </c>
    </row>
    <row r="565" spans="11:11" x14ac:dyDescent="0.2">
      <c r="K565" s="108">
        <f t="shared" si="12"/>
        <v>0</v>
      </c>
    </row>
    <row r="566" spans="11:11" x14ac:dyDescent="0.2">
      <c r="K566" s="108">
        <f t="shared" si="12"/>
        <v>0</v>
      </c>
    </row>
    <row r="567" spans="11:11" x14ac:dyDescent="0.2">
      <c r="K567" s="108">
        <f t="shared" si="12"/>
        <v>0</v>
      </c>
    </row>
    <row r="568" spans="11:11" x14ac:dyDescent="0.2">
      <c r="K568" s="108">
        <f t="shared" si="12"/>
        <v>0</v>
      </c>
    </row>
    <row r="569" spans="11:11" x14ac:dyDescent="0.2">
      <c r="K569" s="108">
        <f t="shared" si="12"/>
        <v>0</v>
      </c>
    </row>
    <row r="570" spans="11:11" x14ac:dyDescent="0.2">
      <c r="K570" s="108">
        <f t="shared" si="12"/>
        <v>0</v>
      </c>
    </row>
    <row r="571" spans="11:11" x14ac:dyDescent="0.2">
      <c r="K571" s="108">
        <f t="shared" si="12"/>
        <v>0</v>
      </c>
    </row>
    <row r="572" spans="11:11" x14ac:dyDescent="0.2">
      <c r="K572" s="108">
        <f t="shared" si="12"/>
        <v>0</v>
      </c>
    </row>
    <row r="573" spans="11:11" x14ac:dyDescent="0.2">
      <c r="K573" s="108">
        <f t="shared" si="12"/>
        <v>0</v>
      </c>
    </row>
    <row r="574" spans="11:11" x14ac:dyDescent="0.2">
      <c r="K574" s="108">
        <f t="shared" si="12"/>
        <v>0</v>
      </c>
    </row>
    <row r="575" spans="11:11" x14ac:dyDescent="0.2">
      <c r="K575" s="108">
        <f t="shared" si="12"/>
        <v>0</v>
      </c>
    </row>
    <row r="576" spans="11:11" x14ac:dyDescent="0.2">
      <c r="K576" s="108">
        <f t="shared" si="12"/>
        <v>0</v>
      </c>
    </row>
    <row r="577" spans="11:11" x14ac:dyDescent="0.2">
      <c r="K577" s="108">
        <f t="shared" si="12"/>
        <v>0</v>
      </c>
    </row>
    <row r="578" spans="11:11" x14ac:dyDescent="0.2">
      <c r="K578" s="108">
        <f t="shared" si="12"/>
        <v>0</v>
      </c>
    </row>
    <row r="579" spans="11:11" x14ac:dyDescent="0.2">
      <c r="K579" s="108">
        <f t="shared" si="12"/>
        <v>0</v>
      </c>
    </row>
    <row r="580" spans="11:11" x14ac:dyDescent="0.2">
      <c r="K580" s="108">
        <f t="shared" si="12"/>
        <v>0</v>
      </c>
    </row>
    <row r="581" spans="11:11" x14ac:dyDescent="0.2">
      <c r="K581" s="108">
        <f t="shared" si="12"/>
        <v>0</v>
      </c>
    </row>
    <row r="582" spans="11:11" x14ac:dyDescent="0.2">
      <c r="K582" s="108">
        <f t="shared" si="12"/>
        <v>0</v>
      </c>
    </row>
    <row r="583" spans="11:11" x14ac:dyDescent="0.2">
      <c r="K583" s="108">
        <f t="shared" si="12"/>
        <v>0</v>
      </c>
    </row>
    <row r="584" spans="11:11" x14ac:dyDescent="0.2">
      <c r="K584" s="108">
        <f t="shared" si="12"/>
        <v>0</v>
      </c>
    </row>
    <row r="585" spans="11:11" x14ac:dyDescent="0.2">
      <c r="K585" s="108">
        <f t="shared" si="12"/>
        <v>0</v>
      </c>
    </row>
    <row r="586" spans="11:11" x14ac:dyDescent="0.2">
      <c r="K586" s="108">
        <f t="shared" si="12"/>
        <v>0</v>
      </c>
    </row>
    <row r="587" spans="11:11" x14ac:dyDescent="0.2">
      <c r="K587" s="108">
        <f t="shared" si="12"/>
        <v>0</v>
      </c>
    </row>
    <row r="588" spans="11:11" x14ac:dyDescent="0.2">
      <c r="K588" s="108">
        <f t="shared" si="12"/>
        <v>0</v>
      </c>
    </row>
    <row r="589" spans="11:11" x14ac:dyDescent="0.2">
      <c r="K589" s="108">
        <f t="shared" ref="K589:K652" si="13">I589-J589</f>
        <v>0</v>
      </c>
    </row>
    <row r="590" spans="11:11" x14ac:dyDescent="0.2">
      <c r="K590" s="108">
        <f t="shared" si="13"/>
        <v>0</v>
      </c>
    </row>
    <row r="591" spans="11:11" x14ac:dyDescent="0.2">
      <c r="K591" s="108">
        <f t="shared" si="13"/>
        <v>0</v>
      </c>
    </row>
    <row r="592" spans="11:11" x14ac:dyDescent="0.2">
      <c r="K592" s="108">
        <f t="shared" si="13"/>
        <v>0</v>
      </c>
    </row>
    <row r="593" spans="11:11" x14ac:dyDescent="0.2">
      <c r="K593" s="108">
        <f t="shared" si="13"/>
        <v>0</v>
      </c>
    </row>
    <row r="594" spans="11:11" x14ac:dyDescent="0.2">
      <c r="K594" s="108">
        <f t="shared" si="13"/>
        <v>0</v>
      </c>
    </row>
    <row r="595" spans="11:11" x14ac:dyDescent="0.2">
      <c r="K595" s="108">
        <f t="shared" si="13"/>
        <v>0</v>
      </c>
    </row>
    <row r="596" spans="11:11" x14ac:dyDescent="0.2">
      <c r="K596" s="108">
        <f t="shared" si="13"/>
        <v>0</v>
      </c>
    </row>
    <row r="597" spans="11:11" x14ac:dyDescent="0.2">
      <c r="K597" s="108">
        <f t="shared" si="13"/>
        <v>0</v>
      </c>
    </row>
    <row r="598" spans="11:11" x14ac:dyDescent="0.2">
      <c r="K598" s="108">
        <f t="shared" si="13"/>
        <v>0</v>
      </c>
    </row>
    <row r="599" spans="11:11" x14ac:dyDescent="0.2">
      <c r="K599" s="108">
        <f t="shared" si="13"/>
        <v>0</v>
      </c>
    </row>
    <row r="600" spans="11:11" x14ac:dyDescent="0.2">
      <c r="K600" s="108">
        <f t="shared" si="13"/>
        <v>0</v>
      </c>
    </row>
    <row r="601" spans="11:11" x14ac:dyDescent="0.2">
      <c r="K601" s="108">
        <f t="shared" si="13"/>
        <v>0</v>
      </c>
    </row>
    <row r="602" spans="11:11" x14ac:dyDescent="0.2">
      <c r="K602" s="108">
        <f t="shared" si="13"/>
        <v>0</v>
      </c>
    </row>
    <row r="603" spans="11:11" x14ac:dyDescent="0.2">
      <c r="K603" s="108">
        <f t="shared" si="13"/>
        <v>0</v>
      </c>
    </row>
    <row r="604" spans="11:11" x14ac:dyDescent="0.2">
      <c r="K604" s="108">
        <f t="shared" si="13"/>
        <v>0</v>
      </c>
    </row>
    <row r="605" spans="11:11" x14ac:dyDescent="0.2">
      <c r="K605" s="108">
        <f t="shared" si="13"/>
        <v>0</v>
      </c>
    </row>
    <row r="606" spans="11:11" x14ac:dyDescent="0.2">
      <c r="K606" s="108">
        <f t="shared" si="13"/>
        <v>0</v>
      </c>
    </row>
    <row r="607" spans="11:11" x14ac:dyDescent="0.2">
      <c r="K607" s="108">
        <f t="shared" si="13"/>
        <v>0</v>
      </c>
    </row>
    <row r="608" spans="11:11" x14ac:dyDescent="0.2">
      <c r="K608" s="108">
        <f t="shared" si="13"/>
        <v>0</v>
      </c>
    </row>
    <row r="609" spans="11:11" x14ac:dyDescent="0.2">
      <c r="K609" s="108">
        <f t="shared" si="13"/>
        <v>0</v>
      </c>
    </row>
    <row r="610" spans="11:11" x14ac:dyDescent="0.2">
      <c r="K610" s="108">
        <f t="shared" si="13"/>
        <v>0</v>
      </c>
    </row>
    <row r="611" spans="11:11" x14ac:dyDescent="0.2">
      <c r="K611" s="108">
        <f t="shared" si="13"/>
        <v>0</v>
      </c>
    </row>
    <row r="612" spans="11:11" x14ac:dyDescent="0.2">
      <c r="K612" s="108">
        <f t="shared" si="13"/>
        <v>0</v>
      </c>
    </row>
    <row r="613" spans="11:11" x14ac:dyDescent="0.2">
      <c r="K613" s="108">
        <f t="shared" si="13"/>
        <v>0</v>
      </c>
    </row>
    <row r="614" spans="11:11" x14ac:dyDescent="0.2">
      <c r="K614" s="108">
        <f t="shared" si="13"/>
        <v>0</v>
      </c>
    </row>
    <row r="615" spans="11:11" x14ac:dyDescent="0.2">
      <c r="K615" s="108">
        <f t="shared" si="13"/>
        <v>0</v>
      </c>
    </row>
    <row r="616" spans="11:11" x14ac:dyDescent="0.2">
      <c r="K616" s="108">
        <f t="shared" si="13"/>
        <v>0</v>
      </c>
    </row>
    <row r="617" spans="11:11" x14ac:dyDescent="0.2">
      <c r="K617" s="108">
        <f t="shared" si="13"/>
        <v>0</v>
      </c>
    </row>
    <row r="618" spans="11:11" x14ac:dyDescent="0.2">
      <c r="K618" s="108">
        <f t="shared" si="13"/>
        <v>0</v>
      </c>
    </row>
    <row r="619" spans="11:11" x14ac:dyDescent="0.2">
      <c r="K619" s="108">
        <f t="shared" si="13"/>
        <v>0</v>
      </c>
    </row>
    <row r="620" spans="11:11" x14ac:dyDescent="0.2">
      <c r="K620" s="108">
        <f t="shared" si="13"/>
        <v>0</v>
      </c>
    </row>
    <row r="621" spans="11:11" x14ac:dyDescent="0.2">
      <c r="K621" s="108">
        <f t="shared" si="13"/>
        <v>0</v>
      </c>
    </row>
    <row r="622" spans="11:11" x14ac:dyDescent="0.2">
      <c r="K622" s="108">
        <f t="shared" si="13"/>
        <v>0</v>
      </c>
    </row>
    <row r="623" spans="11:11" x14ac:dyDescent="0.2">
      <c r="K623" s="108">
        <f t="shared" si="13"/>
        <v>0</v>
      </c>
    </row>
    <row r="624" spans="11:11" x14ac:dyDescent="0.2">
      <c r="K624" s="108">
        <f t="shared" si="13"/>
        <v>0</v>
      </c>
    </row>
    <row r="625" spans="11:11" x14ac:dyDescent="0.2">
      <c r="K625" s="108">
        <f t="shared" si="13"/>
        <v>0</v>
      </c>
    </row>
    <row r="626" spans="11:11" x14ac:dyDescent="0.2">
      <c r="K626" s="108">
        <f t="shared" si="13"/>
        <v>0</v>
      </c>
    </row>
    <row r="627" spans="11:11" x14ac:dyDescent="0.2">
      <c r="K627" s="108">
        <f t="shared" si="13"/>
        <v>0</v>
      </c>
    </row>
    <row r="628" spans="11:11" x14ac:dyDescent="0.2">
      <c r="K628" s="108">
        <f t="shared" si="13"/>
        <v>0</v>
      </c>
    </row>
    <row r="629" spans="11:11" x14ac:dyDescent="0.2">
      <c r="K629" s="108">
        <f t="shared" si="13"/>
        <v>0</v>
      </c>
    </row>
    <row r="630" spans="11:11" x14ac:dyDescent="0.2">
      <c r="K630" s="108">
        <f t="shared" si="13"/>
        <v>0</v>
      </c>
    </row>
    <row r="631" spans="11:11" x14ac:dyDescent="0.2">
      <c r="K631" s="108">
        <f t="shared" si="13"/>
        <v>0</v>
      </c>
    </row>
    <row r="632" spans="11:11" x14ac:dyDescent="0.2">
      <c r="K632" s="108">
        <f t="shared" si="13"/>
        <v>0</v>
      </c>
    </row>
    <row r="633" spans="11:11" x14ac:dyDescent="0.2">
      <c r="K633" s="108">
        <f t="shared" si="13"/>
        <v>0</v>
      </c>
    </row>
    <row r="634" spans="11:11" x14ac:dyDescent="0.2">
      <c r="K634" s="108">
        <f t="shared" si="13"/>
        <v>0</v>
      </c>
    </row>
    <row r="635" spans="11:11" x14ac:dyDescent="0.2">
      <c r="K635" s="108">
        <f t="shared" si="13"/>
        <v>0</v>
      </c>
    </row>
    <row r="636" spans="11:11" x14ac:dyDescent="0.2">
      <c r="K636" s="108">
        <f t="shared" si="13"/>
        <v>0</v>
      </c>
    </row>
    <row r="637" spans="11:11" x14ac:dyDescent="0.2">
      <c r="K637" s="108">
        <f t="shared" si="13"/>
        <v>0</v>
      </c>
    </row>
    <row r="638" spans="11:11" x14ac:dyDescent="0.2">
      <c r="K638" s="108">
        <f t="shared" si="13"/>
        <v>0</v>
      </c>
    </row>
    <row r="639" spans="11:11" x14ac:dyDescent="0.2">
      <c r="K639" s="108">
        <f t="shared" si="13"/>
        <v>0</v>
      </c>
    </row>
    <row r="640" spans="11:11" x14ac:dyDescent="0.2">
      <c r="K640" s="108">
        <f t="shared" si="13"/>
        <v>0</v>
      </c>
    </row>
    <row r="641" spans="11:11" x14ac:dyDescent="0.2">
      <c r="K641" s="108">
        <f t="shared" si="13"/>
        <v>0</v>
      </c>
    </row>
    <row r="642" spans="11:11" x14ac:dyDescent="0.2">
      <c r="K642" s="108">
        <f t="shared" si="13"/>
        <v>0</v>
      </c>
    </row>
    <row r="643" spans="11:11" x14ac:dyDescent="0.2">
      <c r="K643" s="108">
        <f t="shared" si="13"/>
        <v>0</v>
      </c>
    </row>
    <row r="644" spans="11:11" x14ac:dyDescent="0.2">
      <c r="K644" s="108">
        <f t="shared" si="13"/>
        <v>0</v>
      </c>
    </row>
    <row r="645" spans="11:11" x14ac:dyDescent="0.2">
      <c r="K645" s="108">
        <f t="shared" si="13"/>
        <v>0</v>
      </c>
    </row>
    <row r="646" spans="11:11" x14ac:dyDescent="0.2">
      <c r="K646" s="108">
        <f t="shared" si="13"/>
        <v>0</v>
      </c>
    </row>
    <row r="647" spans="11:11" x14ac:dyDescent="0.2">
      <c r="K647" s="108">
        <f t="shared" si="13"/>
        <v>0</v>
      </c>
    </row>
    <row r="648" spans="11:11" x14ac:dyDescent="0.2">
      <c r="K648" s="108">
        <f t="shared" si="13"/>
        <v>0</v>
      </c>
    </row>
    <row r="649" spans="11:11" x14ac:dyDescent="0.2">
      <c r="K649" s="108">
        <f t="shared" si="13"/>
        <v>0</v>
      </c>
    </row>
    <row r="650" spans="11:11" x14ac:dyDescent="0.2">
      <c r="K650" s="108">
        <f t="shared" si="13"/>
        <v>0</v>
      </c>
    </row>
    <row r="651" spans="11:11" x14ac:dyDescent="0.2">
      <c r="K651" s="108">
        <f t="shared" si="13"/>
        <v>0</v>
      </c>
    </row>
    <row r="652" spans="11:11" x14ac:dyDescent="0.2">
      <c r="K652" s="108">
        <f t="shared" si="13"/>
        <v>0</v>
      </c>
    </row>
    <row r="653" spans="11:11" x14ac:dyDescent="0.2">
      <c r="K653" s="108">
        <f t="shared" ref="K653:K674" si="14">I653-J653</f>
        <v>0</v>
      </c>
    </row>
    <row r="654" spans="11:11" x14ac:dyDescent="0.2">
      <c r="K654" s="108">
        <f t="shared" si="14"/>
        <v>0</v>
      </c>
    </row>
    <row r="655" spans="11:11" x14ac:dyDescent="0.2">
      <c r="K655" s="108">
        <f t="shared" si="14"/>
        <v>0</v>
      </c>
    </row>
    <row r="656" spans="11:11" x14ac:dyDescent="0.2">
      <c r="K656" s="108">
        <f t="shared" si="14"/>
        <v>0</v>
      </c>
    </row>
    <row r="657" spans="11:11" x14ac:dyDescent="0.2">
      <c r="K657" s="108">
        <f t="shared" si="14"/>
        <v>0</v>
      </c>
    </row>
    <row r="658" spans="11:11" x14ac:dyDescent="0.2">
      <c r="K658" s="108">
        <f t="shared" si="14"/>
        <v>0</v>
      </c>
    </row>
    <row r="659" spans="11:11" x14ac:dyDescent="0.2">
      <c r="K659" s="108">
        <f t="shared" si="14"/>
        <v>0</v>
      </c>
    </row>
    <row r="660" spans="11:11" x14ac:dyDescent="0.2">
      <c r="K660" s="108">
        <f t="shared" si="14"/>
        <v>0</v>
      </c>
    </row>
    <row r="661" spans="11:11" x14ac:dyDescent="0.2">
      <c r="K661" s="108">
        <f t="shared" si="14"/>
        <v>0</v>
      </c>
    </row>
    <row r="662" spans="11:11" x14ac:dyDescent="0.2">
      <c r="K662" s="108">
        <f t="shared" si="14"/>
        <v>0</v>
      </c>
    </row>
    <row r="663" spans="11:11" x14ac:dyDescent="0.2">
      <c r="K663" s="108">
        <f t="shared" si="14"/>
        <v>0</v>
      </c>
    </row>
    <row r="664" spans="11:11" x14ac:dyDescent="0.2">
      <c r="K664" s="108">
        <f t="shared" si="14"/>
        <v>0</v>
      </c>
    </row>
    <row r="665" spans="11:11" x14ac:dyDescent="0.2">
      <c r="K665" s="108">
        <f t="shared" si="14"/>
        <v>0</v>
      </c>
    </row>
    <row r="666" spans="11:11" x14ac:dyDescent="0.2">
      <c r="K666" s="108">
        <f t="shared" si="14"/>
        <v>0</v>
      </c>
    </row>
    <row r="667" spans="11:11" x14ac:dyDescent="0.2">
      <c r="K667" s="108">
        <f t="shared" si="14"/>
        <v>0</v>
      </c>
    </row>
    <row r="668" spans="11:11" x14ac:dyDescent="0.2">
      <c r="K668" s="108">
        <f t="shared" si="14"/>
        <v>0</v>
      </c>
    </row>
    <row r="669" spans="11:11" x14ac:dyDescent="0.2">
      <c r="K669" s="108">
        <f t="shared" si="14"/>
        <v>0</v>
      </c>
    </row>
    <row r="670" spans="11:11" x14ac:dyDescent="0.2">
      <c r="K670" s="108">
        <f t="shared" si="14"/>
        <v>0</v>
      </c>
    </row>
    <row r="671" spans="11:11" x14ac:dyDescent="0.2">
      <c r="K671" s="108">
        <f t="shared" si="14"/>
        <v>0</v>
      </c>
    </row>
    <row r="672" spans="11:11" x14ac:dyDescent="0.2">
      <c r="K672" s="108">
        <f t="shared" si="14"/>
        <v>0</v>
      </c>
    </row>
    <row r="673" spans="11:11" x14ac:dyDescent="0.2">
      <c r="K673" s="108">
        <f t="shared" si="14"/>
        <v>0</v>
      </c>
    </row>
    <row r="674" spans="11:11" x14ac:dyDescent="0.2">
      <c r="K674" s="108">
        <f t="shared" si="14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74"/>
  <sheetViews>
    <sheetView topLeftCell="D4" workbookViewId="0">
      <selection activeCell="P1" sqref="P1"/>
    </sheetView>
  </sheetViews>
  <sheetFormatPr defaultColWidth="9.140625" defaultRowHeight="12.75" x14ac:dyDescent="0.2"/>
  <cols>
    <col min="1" max="1" width="2.5703125" style="70" customWidth="1"/>
    <col min="2" max="2" width="9" style="70" customWidth="1"/>
    <col min="3" max="3" width="11" style="70" bestFit="1" customWidth="1"/>
    <col min="4" max="4" width="34.42578125" style="70" bestFit="1" customWidth="1"/>
    <col min="5" max="5" width="34.42578125" style="70" customWidth="1"/>
    <col min="6" max="6" width="10" style="70" bestFit="1" customWidth="1"/>
    <col min="7" max="7" width="8.7109375" style="70" bestFit="1" customWidth="1"/>
    <col min="8" max="8" width="13.28515625" style="70" customWidth="1"/>
    <col min="9" max="9" width="11.85546875" style="70" bestFit="1" customWidth="1"/>
    <col min="10" max="10" width="11.28515625" style="70" bestFit="1" customWidth="1"/>
    <col min="11" max="11" width="11.28515625" style="111" bestFit="1" customWidth="1"/>
    <col min="12" max="12" width="9.140625" style="70"/>
    <col min="13" max="15" width="9.28515625" style="70" bestFit="1" customWidth="1"/>
    <col min="16" max="16" width="9.140625" style="70"/>
    <col min="17" max="17" width="13.140625" style="82" bestFit="1" customWidth="1"/>
    <col min="18" max="16384" width="9.140625" style="70"/>
  </cols>
  <sheetData>
    <row r="1" spans="2:17" ht="12.95" x14ac:dyDescent="0.3">
      <c r="C1" s="81"/>
    </row>
    <row r="2" spans="2:17" ht="12.95" x14ac:dyDescent="0.3">
      <c r="C2" s="81"/>
    </row>
    <row r="3" spans="2:17" s="83" customFormat="1" ht="25.5" x14ac:dyDescent="0.2">
      <c r="C3" s="84" t="s">
        <v>254</v>
      </c>
      <c r="D3" s="84" t="s">
        <v>299</v>
      </c>
      <c r="E3" s="85" t="s">
        <v>356</v>
      </c>
      <c r="H3" s="110" t="s">
        <v>341</v>
      </c>
      <c r="I3" s="109"/>
      <c r="J3" s="109"/>
      <c r="K3" s="109"/>
      <c r="L3" s="109"/>
      <c r="M3" s="109"/>
      <c r="N3" s="109"/>
      <c r="O3" s="107"/>
    </row>
    <row r="4" spans="2:17" x14ac:dyDescent="0.2">
      <c r="C4" s="87" t="s">
        <v>334</v>
      </c>
      <c r="D4" s="87" t="s">
        <v>328</v>
      </c>
      <c r="E4" s="88">
        <f t="shared" ref="E4:E9" si="0">SUMIF($B:$B,C4,$Q:$Q)</f>
        <v>992528.13</v>
      </c>
      <c r="H4" s="106" t="s">
        <v>342</v>
      </c>
      <c r="I4" s="106"/>
      <c r="J4" s="106"/>
      <c r="K4" s="106"/>
      <c r="L4" s="106"/>
      <c r="M4" s="106"/>
      <c r="N4" s="106"/>
      <c r="O4" s="103"/>
      <c r="Q4" s="70"/>
    </row>
    <row r="5" spans="2:17" x14ac:dyDescent="0.2">
      <c r="C5" s="87" t="s">
        <v>335</v>
      </c>
      <c r="D5" s="87" t="s">
        <v>329</v>
      </c>
      <c r="E5" s="88">
        <f t="shared" si="0"/>
        <v>100000</v>
      </c>
      <c r="H5" s="106" t="s">
        <v>326</v>
      </c>
      <c r="I5" s="106"/>
      <c r="J5" s="106"/>
      <c r="K5" s="106"/>
      <c r="L5" s="106"/>
      <c r="M5" s="106"/>
      <c r="N5" s="106"/>
      <c r="O5" s="103"/>
      <c r="Q5" s="70"/>
    </row>
    <row r="6" spans="2:17" x14ac:dyDescent="0.2">
      <c r="C6" s="87" t="s">
        <v>336</v>
      </c>
      <c r="D6" s="87" t="s">
        <v>330</v>
      </c>
      <c r="E6" s="88">
        <f t="shared" si="0"/>
        <v>0</v>
      </c>
      <c r="H6" s="106" t="s">
        <v>343</v>
      </c>
      <c r="I6" s="106"/>
      <c r="J6" s="106"/>
      <c r="K6" s="106"/>
      <c r="L6" s="106"/>
      <c r="M6" s="106"/>
      <c r="N6" s="106"/>
      <c r="O6" s="106"/>
    </row>
    <row r="7" spans="2:17" x14ac:dyDescent="0.2">
      <c r="C7" s="87" t="s">
        <v>337</v>
      </c>
      <c r="D7" s="87" t="s">
        <v>331</v>
      </c>
      <c r="E7" s="88">
        <f t="shared" si="0"/>
        <v>0</v>
      </c>
    </row>
    <row r="8" spans="2:17" x14ac:dyDescent="0.2">
      <c r="C8" s="87" t="s">
        <v>338</v>
      </c>
      <c r="D8" s="87" t="s">
        <v>332</v>
      </c>
      <c r="E8" s="88">
        <f t="shared" si="0"/>
        <v>0</v>
      </c>
      <c r="F8" s="97"/>
      <c r="H8" s="70" t="s">
        <v>359</v>
      </c>
    </row>
    <row r="9" spans="2:17" x14ac:dyDescent="0.2">
      <c r="C9" s="87" t="s">
        <v>339</v>
      </c>
      <c r="D9" s="87" t="s">
        <v>333</v>
      </c>
      <c r="E9" s="88">
        <f t="shared" si="0"/>
        <v>0</v>
      </c>
      <c r="F9" s="97"/>
    </row>
    <row r="10" spans="2:17" ht="12.95" x14ac:dyDescent="0.3">
      <c r="F10" s="100"/>
    </row>
    <row r="12" spans="2:17" s="105" customFormat="1" ht="51" x14ac:dyDescent="0.25">
      <c r="B12" s="102" t="s">
        <v>325</v>
      </c>
      <c r="C12" s="102" t="s">
        <v>241</v>
      </c>
      <c r="D12" s="102" t="s">
        <v>242</v>
      </c>
      <c r="E12" s="102" t="s">
        <v>314</v>
      </c>
      <c r="F12" s="102" t="s">
        <v>269</v>
      </c>
      <c r="G12" s="102" t="s">
        <v>270</v>
      </c>
      <c r="H12" s="102" t="s">
        <v>11</v>
      </c>
      <c r="I12" s="102" t="s">
        <v>243</v>
      </c>
      <c r="J12" s="102" t="s">
        <v>244</v>
      </c>
      <c r="K12" s="112" t="s">
        <v>253</v>
      </c>
      <c r="M12" s="91" t="s">
        <v>205</v>
      </c>
      <c r="N12" s="91" t="s">
        <v>204</v>
      </c>
      <c r="O12" s="91" t="s">
        <v>358</v>
      </c>
      <c r="Q12" s="85" t="s">
        <v>356</v>
      </c>
    </row>
    <row r="13" spans="2:17" x14ac:dyDescent="0.2">
      <c r="B13" s="70" t="s">
        <v>334</v>
      </c>
      <c r="C13" s="70" t="s">
        <v>334</v>
      </c>
      <c r="D13" s="87" t="s">
        <v>340</v>
      </c>
      <c r="E13" s="87" t="s">
        <v>315</v>
      </c>
      <c r="F13" s="92">
        <v>45291</v>
      </c>
      <c r="G13" s="93" t="s">
        <v>357</v>
      </c>
      <c r="H13" s="94"/>
      <c r="I13" s="95">
        <v>0</v>
      </c>
      <c r="J13" s="95">
        <v>741000</v>
      </c>
      <c r="K13" s="108">
        <f>J13-I13</f>
        <v>741000</v>
      </c>
      <c r="M13" s="70">
        <f t="shared" ref="M13:M20" si="1">MONTH(F13)</f>
        <v>12</v>
      </c>
      <c r="N13" s="70">
        <f t="shared" ref="N13:N20" si="2">YEAR(F13)</f>
        <v>2023</v>
      </c>
      <c r="O13" s="69">
        <f>INDEX(ENDEKS!$Q$4:$AB$25,MATCH(N13,ENDEKS!$P$4:$P$25,0),MATCH(M13,ENDEKS!$Q$3:$AB$3,0))</f>
        <v>1.19493</v>
      </c>
      <c r="Q13" s="82">
        <f>K13*O13</f>
        <v>885443.13</v>
      </c>
    </row>
    <row r="14" spans="2:17" x14ac:dyDescent="0.2">
      <c r="B14" s="70" t="s">
        <v>334</v>
      </c>
      <c r="C14" s="70" t="s">
        <v>334</v>
      </c>
      <c r="D14" s="87" t="s">
        <v>340</v>
      </c>
      <c r="E14" s="87" t="s">
        <v>315</v>
      </c>
      <c r="F14" s="92">
        <v>45291</v>
      </c>
      <c r="G14" s="93" t="s">
        <v>357</v>
      </c>
      <c r="H14" s="94"/>
      <c r="I14" s="95"/>
      <c r="J14" s="95"/>
      <c r="K14" s="108">
        <f t="shared" ref="K14:K77" si="3">J14-I14</f>
        <v>0</v>
      </c>
      <c r="M14" s="70">
        <f t="shared" si="1"/>
        <v>12</v>
      </c>
      <c r="N14" s="70">
        <f t="shared" si="2"/>
        <v>2023</v>
      </c>
      <c r="O14" s="69">
        <f>INDEX(ENDEKS!$Q$4:$AB$25,MATCH(N14,ENDEKS!$P$4:$P$25,0),MATCH(M14,ENDEKS!$Q$3:$AB$3,0))</f>
        <v>1.19493</v>
      </c>
      <c r="Q14" s="82">
        <f t="shared" ref="Q14:Q20" si="4">K14*O14</f>
        <v>0</v>
      </c>
    </row>
    <row r="15" spans="2:17" x14ac:dyDescent="0.2">
      <c r="B15" s="70" t="s">
        <v>334</v>
      </c>
      <c r="C15" s="70" t="s">
        <v>334</v>
      </c>
      <c r="D15" s="87" t="s">
        <v>340</v>
      </c>
      <c r="E15" s="87" t="s">
        <v>315</v>
      </c>
      <c r="F15" s="92">
        <v>45291</v>
      </c>
      <c r="G15" s="93" t="s">
        <v>357</v>
      </c>
      <c r="H15" s="94"/>
      <c r="I15" s="95"/>
      <c r="J15" s="95"/>
      <c r="K15" s="108">
        <f t="shared" si="3"/>
        <v>0</v>
      </c>
      <c r="M15" s="70">
        <f t="shared" si="1"/>
        <v>12</v>
      </c>
      <c r="N15" s="70">
        <f t="shared" si="2"/>
        <v>2023</v>
      </c>
      <c r="O15" s="69">
        <f>INDEX(ENDEKS!$Q$4:$AB$25,MATCH(N15,ENDEKS!$P$4:$P$25,0),MATCH(M15,ENDEKS!$Q$3:$AB$3,0))</f>
        <v>1.19493</v>
      </c>
      <c r="Q15" s="82">
        <f t="shared" si="4"/>
        <v>0</v>
      </c>
    </row>
    <row r="16" spans="2:17" x14ac:dyDescent="0.2">
      <c r="B16" s="70" t="s">
        <v>334</v>
      </c>
      <c r="C16" s="70" t="s">
        <v>334</v>
      </c>
      <c r="D16" s="87" t="s">
        <v>340</v>
      </c>
      <c r="E16" s="87" t="s">
        <v>315</v>
      </c>
      <c r="F16" s="92">
        <v>45291</v>
      </c>
      <c r="G16" s="93" t="s">
        <v>357</v>
      </c>
      <c r="H16" s="94"/>
      <c r="I16" s="95"/>
      <c r="J16" s="95"/>
      <c r="K16" s="108">
        <f t="shared" si="3"/>
        <v>0</v>
      </c>
      <c r="M16" s="70">
        <f t="shared" si="1"/>
        <v>12</v>
      </c>
      <c r="N16" s="70">
        <f t="shared" si="2"/>
        <v>2023</v>
      </c>
      <c r="O16" s="69">
        <f>INDEX(ENDEKS!$Q$4:$AB$25,MATCH(N16,ENDEKS!$P$4:$P$25,0),MATCH(M16,ENDEKS!$Q$3:$AB$3,0))</f>
        <v>1.19493</v>
      </c>
      <c r="Q16" s="82">
        <f t="shared" si="4"/>
        <v>0</v>
      </c>
    </row>
    <row r="17" spans="2:17" x14ac:dyDescent="0.2">
      <c r="B17" s="70" t="s">
        <v>334</v>
      </c>
      <c r="C17" s="70" t="s">
        <v>334</v>
      </c>
      <c r="D17" s="87" t="s">
        <v>340</v>
      </c>
      <c r="E17" s="87" t="s">
        <v>315</v>
      </c>
      <c r="F17" s="92">
        <v>45352</v>
      </c>
      <c r="G17" s="93" t="s">
        <v>302</v>
      </c>
      <c r="H17" s="94"/>
      <c r="I17" s="95">
        <v>0</v>
      </c>
      <c r="J17" s="95">
        <v>100000</v>
      </c>
      <c r="K17" s="108">
        <f t="shared" si="3"/>
        <v>100000</v>
      </c>
      <c r="M17" s="70">
        <f t="shared" si="1"/>
        <v>3</v>
      </c>
      <c r="N17" s="70">
        <f t="shared" si="2"/>
        <v>2024</v>
      </c>
      <c r="O17" s="69">
        <f>INDEX(ENDEKS!$Q$4:$AB$25,MATCH(N17,ENDEKS!$P$4:$P$25,0),MATCH(M17,ENDEKS!$Q$3:$AB$3,0))</f>
        <v>1.0708500000000001</v>
      </c>
      <c r="Q17" s="82">
        <f t="shared" si="4"/>
        <v>107085.00000000001</v>
      </c>
    </row>
    <row r="18" spans="2:17" x14ac:dyDescent="0.2">
      <c r="B18" s="70" t="s">
        <v>335</v>
      </c>
      <c r="C18" s="70" t="s">
        <v>335</v>
      </c>
      <c r="D18" s="87" t="s">
        <v>340</v>
      </c>
      <c r="E18" s="87" t="s">
        <v>315</v>
      </c>
      <c r="F18" s="92">
        <v>45352</v>
      </c>
      <c r="G18" s="93" t="s">
        <v>302</v>
      </c>
      <c r="H18" s="94"/>
      <c r="I18" s="95"/>
      <c r="J18" s="95"/>
      <c r="K18" s="108">
        <f t="shared" si="3"/>
        <v>0</v>
      </c>
      <c r="M18" s="70">
        <f t="shared" si="1"/>
        <v>3</v>
      </c>
      <c r="N18" s="70">
        <f t="shared" si="2"/>
        <v>2024</v>
      </c>
      <c r="O18" s="69">
        <f>INDEX(ENDEKS!$Q$4:$AB$25,MATCH(N18,ENDEKS!$P$4:$P$25,0),MATCH(M18,ENDEKS!$Q$3:$AB$3,0))</f>
        <v>1.0708500000000001</v>
      </c>
      <c r="Q18" s="82">
        <f t="shared" si="4"/>
        <v>0</v>
      </c>
    </row>
    <row r="19" spans="2:17" x14ac:dyDescent="0.2">
      <c r="B19" s="70" t="s">
        <v>335</v>
      </c>
      <c r="C19" s="70" t="s">
        <v>335</v>
      </c>
      <c r="D19" s="87" t="s">
        <v>340</v>
      </c>
      <c r="E19" s="87" t="s">
        <v>315</v>
      </c>
      <c r="F19" s="92">
        <v>45352</v>
      </c>
      <c r="G19" s="93" t="s">
        <v>302</v>
      </c>
      <c r="H19" s="94"/>
      <c r="I19" s="95"/>
      <c r="J19" s="95"/>
      <c r="K19" s="108">
        <f t="shared" si="3"/>
        <v>0</v>
      </c>
      <c r="M19" s="70">
        <f t="shared" si="1"/>
        <v>3</v>
      </c>
      <c r="N19" s="70">
        <f t="shared" si="2"/>
        <v>2024</v>
      </c>
      <c r="O19" s="69">
        <f>INDEX(ENDEKS!$Q$4:$AB$25,MATCH(N19,ENDEKS!$P$4:$P$25,0),MATCH(M19,ENDEKS!$Q$3:$AB$3,0))</f>
        <v>1.0708500000000001</v>
      </c>
      <c r="Q19" s="82">
        <f t="shared" si="4"/>
        <v>0</v>
      </c>
    </row>
    <row r="20" spans="2:17" x14ac:dyDescent="0.2">
      <c r="B20" s="70" t="s">
        <v>335</v>
      </c>
      <c r="C20" s="70" t="s">
        <v>335</v>
      </c>
      <c r="D20" s="87" t="s">
        <v>340</v>
      </c>
      <c r="E20" s="87" t="s">
        <v>315</v>
      </c>
      <c r="F20" s="92">
        <v>45352</v>
      </c>
      <c r="G20" s="93" t="s">
        <v>302</v>
      </c>
      <c r="H20" s="94"/>
      <c r="I20" s="95"/>
      <c r="J20" s="95"/>
      <c r="K20" s="108">
        <f t="shared" si="3"/>
        <v>0</v>
      </c>
      <c r="M20" s="70">
        <f t="shared" si="1"/>
        <v>3</v>
      </c>
      <c r="N20" s="70">
        <f t="shared" si="2"/>
        <v>2024</v>
      </c>
      <c r="O20" s="69">
        <f>INDEX(ENDEKS!$Q$4:$AB$25,MATCH(N20,ENDEKS!$P$4:$P$25,0),MATCH(M20,ENDEKS!$Q$3:$AB$3,0))</f>
        <v>1.0708500000000001</v>
      </c>
      <c r="Q20" s="82">
        <f t="shared" si="4"/>
        <v>0</v>
      </c>
    </row>
    <row r="21" spans="2:17" x14ac:dyDescent="0.2">
      <c r="B21" s="70" t="s">
        <v>335</v>
      </c>
      <c r="C21" s="70" t="s">
        <v>335</v>
      </c>
      <c r="D21" s="87" t="s">
        <v>340</v>
      </c>
      <c r="E21" s="87" t="s">
        <v>315</v>
      </c>
      <c r="F21" s="92">
        <v>45473</v>
      </c>
      <c r="G21" s="93" t="s">
        <v>302</v>
      </c>
      <c r="H21" s="94"/>
      <c r="I21" s="95">
        <v>0</v>
      </c>
      <c r="J21" s="95">
        <v>100000</v>
      </c>
      <c r="K21" s="108">
        <f t="shared" si="3"/>
        <v>100000</v>
      </c>
      <c r="M21" s="70">
        <f>MONTH(F21)</f>
        <v>6</v>
      </c>
      <c r="N21" s="70">
        <f>YEAR(F21)</f>
        <v>2024</v>
      </c>
      <c r="O21" s="69">
        <f>INDEX(ENDEKS!$Q$4:$AB$25,MATCH(N21,ENDEKS!$P$4:$P$25,0),MATCH(M21,ENDEKS!$Q$3:$AB$3,0))</f>
        <v>1</v>
      </c>
      <c r="Q21" s="82">
        <f>K21*O21</f>
        <v>100000</v>
      </c>
    </row>
    <row r="22" spans="2:17" ht="12.95" x14ac:dyDescent="0.3">
      <c r="K22" s="108">
        <f t="shared" si="3"/>
        <v>0</v>
      </c>
    </row>
    <row r="23" spans="2:17" ht="12.95" x14ac:dyDescent="0.3">
      <c r="K23" s="108">
        <f t="shared" si="3"/>
        <v>0</v>
      </c>
    </row>
    <row r="24" spans="2:17" ht="12.95" x14ac:dyDescent="0.3">
      <c r="K24" s="108">
        <f t="shared" si="3"/>
        <v>0</v>
      </c>
    </row>
    <row r="25" spans="2:17" x14ac:dyDescent="0.2">
      <c r="K25" s="108">
        <f t="shared" si="3"/>
        <v>0</v>
      </c>
    </row>
    <row r="26" spans="2:17" x14ac:dyDescent="0.2">
      <c r="K26" s="108">
        <f t="shared" si="3"/>
        <v>0</v>
      </c>
    </row>
    <row r="27" spans="2:17" x14ac:dyDescent="0.2">
      <c r="K27" s="108">
        <f t="shared" si="3"/>
        <v>0</v>
      </c>
    </row>
    <row r="28" spans="2:17" x14ac:dyDescent="0.2">
      <c r="K28" s="108">
        <f t="shared" si="3"/>
        <v>0</v>
      </c>
    </row>
    <row r="29" spans="2:17" x14ac:dyDescent="0.2">
      <c r="K29" s="108">
        <f t="shared" si="3"/>
        <v>0</v>
      </c>
    </row>
    <row r="30" spans="2:17" x14ac:dyDescent="0.2">
      <c r="K30" s="108">
        <f t="shared" si="3"/>
        <v>0</v>
      </c>
    </row>
    <row r="31" spans="2:17" x14ac:dyDescent="0.2">
      <c r="K31" s="108">
        <f t="shared" si="3"/>
        <v>0</v>
      </c>
    </row>
    <row r="32" spans="2:17" x14ac:dyDescent="0.2">
      <c r="K32" s="108">
        <f t="shared" si="3"/>
        <v>0</v>
      </c>
    </row>
    <row r="33" spans="11:11" x14ac:dyDescent="0.2">
      <c r="K33" s="108">
        <f t="shared" si="3"/>
        <v>0</v>
      </c>
    </row>
    <row r="34" spans="11:11" x14ac:dyDescent="0.2">
      <c r="K34" s="108">
        <f t="shared" si="3"/>
        <v>0</v>
      </c>
    </row>
    <row r="35" spans="11:11" x14ac:dyDescent="0.2">
      <c r="K35" s="108">
        <f t="shared" si="3"/>
        <v>0</v>
      </c>
    </row>
    <row r="36" spans="11:11" x14ac:dyDescent="0.2">
      <c r="K36" s="108">
        <f t="shared" si="3"/>
        <v>0</v>
      </c>
    </row>
    <row r="37" spans="11:11" x14ac:dyDescent="0.2">
      <c r="K37" s="108">
        <f t="shared" si="3"/>
        <v>0</v>
      </c>
    </row>
    <row r="38" spans="11:11" x14ac:dyDescent="0.2">
      <c r="K38" s="108">
        <f t="shared" si="3"/>
        <v>0</v>
      </c>
    </row>
    <row r="39" spans="11:11" x14ac:dyDescent="0.2">
      <c r="K39" s="108">
        <f t="shared" si="3"/>
        <v>0</v>
      </c>
    </row>
    <row r="40" spans="11:11" x14ac:dyDescent="0.2">
      <c r="K40" s="108">
        <f t="shared" si="3"/>
        <v>0</v>
      </c>
    </row>
    <row r="41" spans="11:11" x14ac:dyDescent="0.2">
      <c r="K41" s="108">
        <f t="shared" si="3"/>
        <v>0</v>
      </c>
    </row>
    <row r="42" spans="11:11" x14ac:dyDescent="0.2">
      <c r="K42" s="108">
        <f t="shared" si="3"/>
        <v>0</v>
      </c>
    </row>
    <row r="43" spans="11:11" x14ac:dyDescent="0.2">
      <c r="K43" s="108">
        <f t="shared" si="3"/>
        <v>0</v>
      </c>
    </row>
    <row r="44" spans="11:11" x14ac:dyDescent="0.2">
      <c r="K44" s="108">
        <f t="shared" si="3"/>
        <v>0</v>
      </c>
    </row>
    <row r="45" spans="11:11" x14ac:dyDescent="0.2">
      <c r="K45" s="108">
        <f t="shared" si="3"/>
        <v>0</v>
      </c>
    </row>
    <row r="46" spans="11:11" x14ac:dyDescent="0.2">
      <c r="K46" s="108">
        <f t="shared" si="3"/>
        <v>0</v>
      </c>
    </row>
    <row r="47" spans="11:11" x14ac:dyDescent="0.2">
      <c r="K47" s="108">
        <f t="shared" si="3"/>
        <v>0</v>
      </c>
    </row>
    <row r="48" spans="11:11" x14ac:dyDescent="0.2">
      <c r="K48" s="108">
        <f t="shared" si="3"/>
        <v>0</v>
      </c>
    </row>
    <row r="49" spans="11:11" x14ac:dyDescent="0.2">
      <c r="K49" s="108">
        <f t="shared" si="3"/>
        <v>0</v>
      </c>
    </row>
    <row r="50" spans="11:11" x14ac:dyDescent="0.2">
      <c r="K50" s="108">
        <f t="shared" si="3"/>
        <v>0</v>
      </c>
    </row>
    <row r="51" spans="11:11" x14ac:dyDescent="0.2">
      <c r="K51" s="108">
        <f t="shared" si="3"/>
        <v>0</v>
      </c>
    </row>
    <row r="52" spans="11:11" x14ac:dyDescent="0.2">
      <c r="K52" s="108">
        <f t="shared" si="3"/>
        <v>0</v>
      </c>
    </row>
    <row r="53" spans="11:11" x14ac:dyDescent="0.2">
      <c r="K53" s="108">
        <f t="shared" si="3"/>
        <v>0</v>
      </c>
    </row>
    <row r="54" spans="11:11" x14ac:dyDescent="0.2">
      <c r="K54" s="108">
        <f t="shared" si="3"/>
        <v>0</v>
      </c>
    </row>
    <row r="55" spans="11:11" x14ac:dyDescent="0.2">
      <c r="K55" s="108">
        <f t="shared" si="3"/>
        <v>0</v>
      </c>
    </row>
    <row r="56" spans="11:11" x14ac:dyDescent="0.2">
      <c r="K56" s="108">
        <f t="shared" si="3"/>
        <v>0</v>
      </c>
    </row>
    <row r="57" spans="11:11" x14ac:dyDescent="0.2">
      <c r="K57" s="108">
        <f t="shared" si="3"/>
        <v>0</v>
      </c>
    </row>
    <row r="58" spans="11:11" x14ac:dyDescent="0.2">
      <c r="K58" s="108">
        <f t="shared" si="3"/>
        <v>0</v>
      </c>
    </row>
    <row r="59" spans="11:11" x14ac:dyDescent="0.2">
      <c r="K59" s="108">
        <f t="shared" si="3"/>
        <v>0</v>
      </c>
    </row>
    <row r="60" spans="11:11" x14ac:dyDescent="0.2">
      <c r="K60" s="108">
        <f t="shared" si="3"/>
        <v>0</v>
      </c>
    </row>
    <row r="61" spans="11:11" x14ac:dyDescent="0.2">
      <c r="K61" s="108">
        <f t="shared" si="3"/>
        <v>0</v>
      </c>
    </row>
    <row r="62" spans="11:11" x14ac:dyDescent="0.2">
      <c r="K62" s="108">
        <f t="shared" si="3"/>
        <v>0</v>
      </c>
    </row>
    <row r="63" spans="11:11" x14ac:dyDescent="0.2">
      <c r="K63" s="108">
        <f t="shared" si="3"/>
        <v>0</v>
      </c>
    </row>
    <row r="64" spans="11:11" x14ac:dyDescent="0.2">
      <c r="K64" s="108">
        <f t="shared" si="3"/>
        <v>0</v>
      </c>
    </row>
    <row r="65" spans="11:11" x14ac:dyDescent="0.2">
      <c r="K65" s="108">
        <f t="shared" si="3"/>
        <v>0</v>
      </c>
    </row>
    <row r="66" spans="11:11" x14ac:dyDescent="0.2">
      <c r="K66" s="108">
        <f t="shared" si="3"/>
        <v>0</v>
      </c>
    </row>
    <row r="67" spans="11:11" x14ac:dyDescent="0.2">
      <c r="K67" s="108">
        <f t="shared" si="3"/>
        <v>0</v>
      </c>
    </row>
    <row r="68" spans="11:11" x14ac:dyDescent="0.2">
      <c r="K68" s="108">
        <f t="shared" si="3"/>
        <v>0</v>
      </c>
    </row>
    <row r="69" spans="11:11" x14ac:dyDescent="0.2">
      <c r="K69" s="108">
        <f t="shared" si="3"/>
        <v>0</v>
      </c>
    </row>
    <row r="70" spans="11:11" x14ac:dyDescent="0.2">
      <c r="K70" s="108">
        <f t="shared" si="3"/>
        <v>0</v>
      </c>
    </row>
    <row r="71" spans="11:11" x14ac:dyDescent="0.2">
      <c r="K71" s="108">
        <f t="shared" si="3"/>
        <v>0</v>
      </c>
    </row>
    <row r="72" spans="11:11" x14ac:dyDescent="0.2">
      <c r="K72" s="108">
        <f t="shared" si="3"/>
        <v>0</v>
      </c>
    </row>
    <row r="73" spans="11:11" x14ac:dyDescent="0.2">
      <c r="K73" s="108">
        <f t="shared" si="3"/>
        <v>0</v>
      </c>
    </row>
    <row r="74" spans="11:11" x14ac:dyDescent="0.2">
      <c r="K74" s="108">
        <f t="shared" si="3"/>
        <v>0</v>
      </c>
    </row>
    <row r="75" spans="11:11" x14ac:dyDescent="0.2">
      <c r="K75" s="108">
        <f t="shared" si="3"/>
        <v>0</v>
      </c>
    </row>
    <row r="76" spans="11:11" x14ac:dyDescent="0.2">
      <c r="K76" s="108">
        <f t="shared" si="3"/>
        <v>0</v>
      </c>
    </row>
    <row r="77" spans="11:11" x14ac:dyDescent="0.2">
      <c r="K77" s="108">
        <f t="shared" si="3"/>
        <v>0</v>
      </c>
    </row>
    <row r="78" spans="11:11" x14ac:dyDescent="0.2">
      <c r="K78" s="108">
        <f t="shared" ref="K78:K141" si="5">J78-I78</f>
        <v>0</v>
      </c>
    </row>
    <row r="79" spans="11:11" x14ac:dyDescent="0.2">
      <c r="K79" s="108">
        <f t="shared" si="5"/>
        <v>0</v>
      </c>
    </row>
    <row r="80" spans="11:11" x14ac:dyDescent="0.2">
      <c r="K80" s="108">
        <f t="shared" si="5"/>
        <v>0</v>
      </c>
    </row>
    <row r="81" spans="11:11" x14ac:dyDescent="0.2">
      <c r="K81" s="108">
        <f t="shared" si="5"/>
        <v>0</v>
      </c>
    </row>
    <row r="82" spans="11:11" x14ac:dyDescent="0.2">
      <c r="K82" s="108">
        <f t="shared" si="5"/>
        <v>0</v>
      </c>
    </row>
    <row r="83" spans="11:11" x14ac:dyDescent="0.2">
      <c r="K83" s="108">
        <f t="shared" si="5"/>
        <v>0</v>
      </c>
    </row>
    <row r="84" spans="11:11" x14ac:dyDescent="0.2">
      <c r="K84" s="108">
        <f t="shared" si="5"/>
        <v>0</v>
      </c>
    </row>
    <row r="85" spans="11:11" x14ac:dyDescent="0.2">
      <c r="K85" s="108">
        <f t="shared" si="5"/>
        <v>0</v>
      </c>
    </row>
    <row r="86" spans="11:11" x14ac:dyDescent="0.2">
      <c r="K86" s="108">
        <f t="shared" si="5"/>
        <v>0</v>
      </c>
    </row>
    <row r="87" spans="11:11" x14ac:dyDescent="0.2">
      <c r="K87" s="108">
        <f t="shared" si="5"/>
        <v>0</v>
      </c>
    </row>
    <row r="88" spans="11:11" x14ac:dyDescent="0.2">
      <c r="K88" s="108">
        <f t="shared" si="5"/>
        <v>0</v>
      </c>
    </row>
    <row r="89" spans="11:11" x14ac:dyDescent="0.2">
      <c r="K89" s="108">
        <f t="shared" si="5"/>
        <v>0</v>
      </c>
    </row>
    <row r="90" spans="11:11" x14ac:dyDescent="0.2">
      <c r="K90" s="108">
        <f t="shared" si="5"/>
        <v>0</v>
      </c>
    </row>
    <row r="91" spans="11:11" x14ac:dyDescent="0.2">
      <c r="K91" s="108">
        <f t="shared" si="5"/>
        <v>0</v>
      </c>
    </row>
    <row r="92" spans="11:11" x14ac:dyDescent="0.2">
      <c r="K92" s="108">
        <f t="shared" si="5"/>
        <v>0</v>
      </c>
    </row>
    <row r="93" spans="11:11" x14ac:dyDescent="0.2">
      <c r="K93" s="108">
        <f t="shared" si="5"/>
        <v>0</v>
      </c>
    </row>
    <row r="94" spans="11:11" x14ac:dyDescent="0.2">
      <c r="K94" s="108">
        <f t="shared" si="5"/>
        <v>0</v>
      </c>
    </row>
    <row r="95" spans="11:11" x14ac:dyDescent="0.2">
      <c r="K95" s="108">
        <f t="shared" si="5"/>
        <v>0</v>
      </c>
    </row>
    <row r="96" spans="11:11" x14ac:dyDescent="0.2">
      <c r="K96" s="108">
        <f t="shared" si="5"/>
        <v>0</v>
      </c>
    </row>
    <row r="97" spans="11:11" x14ac:dyDescent="0.2">
      <c r="K97" s="108">
        <f t="shared" si="5"/>
        <v>0</v>
      </c>
    </row>
    <row r="98" spans="11:11" x14ac:dyDescent="0.2">
      <c r="K98" s="108">
        <f t="shared" si="5"/>
        <v>0</v>
      </c>
    </row>
    <row r="99" spans="11:11" x14ac:dyDescent="0.2">
      <c r="K99" s="108">
        <f t="shared" si="5"/>
        <v>0</v>
      </c>
    </row>
    <row r="100" spans="11:11" x14ac:dyDescent="0.2">
      <c r="K100" s="108">
        <f t="shared" si="5"/>
        <v>0</v>
      </c>
    </row>
    <row r="101" spans="11:11" x14ac:dyDescent="0.2">
      <c r="K101" s="108">
        <f t="shared" si="5"/>
        <v>0</v>
      </c>
    </row>
    <row r="102" spans="11:11" x14ac:dyDescent="0.2">
      <c r="K102" s="108">
        <f t="shared" si="5"/>
        <v>0</v>
      </c>
    </row>
    <row r="103" spans="11:11" x14ac:dyDescent="0.2">
      <c r="K103" s="108">
        <f t="shared" si="5"/>
        <v>0</v>
      </c>
    </row>
    <row r="104" spans="11:11" x14ac:dyDescent="0.2">
      <c r="K104" s="108">
        <f t="shared" si="5"/>
        <v>0</v>
      </c>
    </row>
    <row r="105" spans="11:11" x14ac:dyDescent="0.2">
      <c r="K105" s="108">
        <f t="shared" si="5"/>
        <v>0</v>
      </c>
    </row>
    <row r="106" spans="11:11" x14ac:dyDescent="0.2">
      <c r="K106" s="108">
        <f t="shared" si="5"/>
        <v>0</v>
      </c>
    </row>
    <row r="107" spans="11:11" x14ac:dyDescent="0.2">
      <c r="K107" s="108">
        <f t="shared" si="5"/>
        <v>0</v>
      </c>
    </row>
    <row r="108" spans="11:11" x14ac:dyDescent="0.2">
      <c r="K108" s="108">
        <f t="shared" si="5"/>
        <v>0</v>
      </c>
    </row>
    <row r="109" spans="11:11" x14ac:dyDescent="0.2">
      <c r="K109" s="108">
        <f t="shared" si="5"/>
        <v>0</v>
      </c>
    </row>
    <row r="110" spans="11:11" x14ac:dyDescent="0.2">
      <c r="K110" s="108">
        <f t="shared" si="5"/>
        <v>0</v>
      </c>
    </row>
    <row r="111" spans="11:11" x14ac:dyDescent="0.2">
      <c r="K111" s="108">
        <f t="shared" si="5"/>
        <v>0</v>
      </c>
    </row>
    <row r="112" spans="11:11" x14ac:dyDescent="0.2">
      <c r="K112" s="108">
        <f t="shared" si="5"/>
        <v>0</v>
      </c>
    </row>
    <row r="113" spans="11:11" x14ac:dyDescent="0.2">
      <c r="K113" s="108">
        <f t="shared" si="5"/>
        <v>0</v>
      </c>
    </row>
    <row r="114" spans="11:11" x14ac:dyDescent="0.2">
      <c r="K114" s="108">
        <f t="shared" si="5"/>
        <v>0</v>
      </c>
    </row>
    <row r="115" spans="11:11" x14ac:dyDescent="0.2">
      <c r="K115" s="108">
        <f t="shared" si="5"/>
        <v>0</v>
      </c>
    </row>
    <row r="116" spans="11:11" x14ac:dyDescent="0.2">
      <c r="K116" s="108">
        <f t="shared" si="5"/>
        <v>0</v>
      </c>
    </row>
    <row r="117" spans="11:11" x14ac:dyDescent="0.2">
      <c r="K117" s="108">
        <f t="shared" si="5"/>
        <v>0</v>
      </c>
    </row>
    <row r="118" spans="11:11" x14ac:dyDescent="0.2">
      <c r="K118" s="108">
        <f t="shared" si="5"/>
        <v>0</v>
      </c>
    </row>
    <row r="119" spans="11:11" x14ac:dyDescent="0.2">
      <c r="K119" s="108">
        <f t="shared" si="5"/>
        <v>0</v>
      </c>
    </row>
    <row r="120" spans="11:11" x14ac:dyDescent="0.2">
      <c r="K120" s="108">
        <f t="shared" si="5"/>
        <v>0</v>
      </c>
    </row>
    <row r="121" spans="11:11" x14ac:dyDescent="0.2">
      <c r="K121" s="108">
        <f t="shared" si="5"/>
        <v>0</v>
      </c>
    </row>
    <row r="122" spans="11:11" x14ac:dyDescent="0.2">
      <c r="K122" s="108">
        <f t="shared" si="5"/>
        <v>0</v>
      </c>
    </row>
    <row r="123" spans="11:11" x14ac:dyDescent="0.2">
      <c r="K123" s="108">
        <f t="shared" si="5"/>
        <v>0</v>
      </c>
    </row>
    <row r="124" spans="11:11" x14ac:dyDescent="0.2">
      <c r="K124" s="108">
        <f t="shared" si="5"/>
        <v>0</v>
      </c>
    </row>
    <row r="125" spans="11:11" x14ac:dyDescent="0.2">
      <c r="K125" s="108">
        <f t="shared" si="5"/>
        <v>0</v>
      </c>
    </row>
    <row r="126" spans="11:11" x14ac:dyDescent="0.2">
      <c r="K126" s="108">
        <f t="shared" si="5"/>
        <v>0</v>
      </c>
    </row>
    <row r="127" spans="11:11" x14ac:dyDescent="0.2">
      <c r="K127" s="108">
        <f t="shared" si="5"/>
        <v>0</v>
      </c>
    </row>
    <row r="128" spans="11:11" x14ac:dyDescent="0.2">
      <c r="K128" s="108">
        <f t="shared" si="5"/>
        <v>0</v>
      </c>
    </row>
    <row r="129" spans="11:11" x14ac:dyDescent="0.2">
      <c r="K129" s="108">
        <f t="shared" si="5"/>
        <v>0</v>
      </c>
    </row>
    <row r="130" spans="11:11" x14ac:dyDescent="0.2">
      <c r="K130" s="108">
        <f t="shared" si="5"/>
        <v>0</v>
      </c>
    </row>
    <row r="131" spans="11:11" x14ac:dyDescent="0.2">
      <c r="K131" s="108">
        <f t="shared" si="5"/>
        <v>0</v>
      </c>
    </row>
    <row r="132" spans="11:11" x14ac:dyDescent="0.2">
      <c r="K132" s="108">
        <f t="shared" si="5"/>
        <v>0</v>
      </c>
    </row>
    <row r="133" spans="11:11" x14ac:dyDescent="0.2">
      <c r="K133" s="108">
        <f t="shared" si="5"/>
        <v>0</v>
      </c>
    </row>
    <row r="134" spans="11:11" x14ac:dyDescent="0.2">
      <c r="K134" s="108">
        <f t="shared" si="5"/>
        <v>0</v>
      </c>
    </row>
    <row r="135" spans="11:11" x14ac:dyDescent="0.2">
      <c r="K135" s="108">
        <f t="shared" si="5"/>
        <v>0</v>
      </c>
    </row>
    <row r="136" spans="11:11" x14ac:dyDescent="0.2">
      <c r="K136" s="108">
        <f t="shared" si="5"/>
        <v>0</v>
      </c>
    </row>
    <row r="137" spans="11:11" x14ac:dyDescent="0.2">
      <c r="K137" s="108">
        <f t="shared" si="5"/>
        <v>0</v>
      </c>
    </row>
    <row r="138" spans="11:11" x14ac:dyDescent="0.2">
      <c r="K138" s="108">
        <f t="shared" si="5"/>
        <v>0</v>
      </c>
    </row>
    <row r="139" spans="11:11" x14ac:dyDescent="0.2">
      <c r="K139" s="108">
        <f t="shared" si="5"/>
        <v>0</v>
      </c>
    </row>
    <row r="140" spans="11:11" x14ac:dyDescent="0.2">
      <c r="K140" s="108">
        <f t="shared" si="5"/>
        <v>0</v>
      </c>
    </row>
    <row r="141" spans="11:11" x14ac:dyDescent="0.2">
      <c r="K141" s="108">
        <f t="shared" si="5"/>
        <v>0</v>
      </c>
    </row>
    <row r="142" spans="11:11" x14ac:dyDescent="0.2">
      <c r="K142" s="108">
        <f t="shared" ref="K142:K205" si="6">J142-I142</f>
        <v>0</v>
      </c>
    </row>
    <row r="143" spans="11:11" x14ac:dyDescent="0.2">
      <c r="K143" s="108">
        <f t="shared" si="6"/>
        <v>0</v>
      </c>
    </row>
    <row r="144" spans="11:11" x14ac:dyDescent="0.2">
      <c r="K144" s="108">
        <f t="shared" si="6"/>
        <v>0</v>
      </c>
    </row>
    <row r="145" spans="11:11" x14ac:dyDescent="0.2">
      <c r="K145" s="108">
        <f t="shared" si="6"/>
        <v>0</v>
      </c>
    </row>
    <row r="146" spans="11:11" x14ac:dyDescent="0.2">
      <c r="K146" s="108">
        <f t="shared" si="6"/>
        <v>0</v>
      </c>
    </row>
    <row r="147" spans="11:11" x14ac:dyDescent="0.2">
      <c r="K147" s="108">
        <f t="shared" si="6"/>
        <v>0</v>
      </c>
    </row>
    <row r="148" spans="11:11" x14ac:dyDescent="0.2">
      <c r="K148" s="108">
        <f t="shared" si="6"/>
        <v>0</v>
      </c>
    </row>
    <row r="149" spans="11:11" x14ac:dyDescent="0.2">
      <c r="K149" s="108">
        <f t="shared" si="6"/>
        <v>0</v>
      </c>
    </row>
    <row r="150" spans="11:11" x14ac:dyDescent="0.2">
      <c r="K150" s="108">
        <f t="shared" si="6"/>
        <v>0</v>
      </c>
    </row>
    <row r="151" spans="11:11" x14ac:dyDescent="0.2">
      <c r="K151" s="108">
        <f t="shared" si="6"/>
        <v>0</v>
      </c>
    </row>
    <row r="152" spans="11:11" x14ac:dyDescent="0.2">
      <c r="K152" s="108">
        <f t="shared" si="6"/>
        <v>0</v>
      </c>
    </row>
    <row r="153" spans="11:11" x14ac:dyDescent="0.2">
      <c r="K153" s="108">
        <f t="shared" si="6"/>
        <v>0</v>
      </c>
    </row>
    <row r="154" spans="11:11" x14ac:dyDescent="0.2">
      <c r="K154" s="108">
        <f t="shared" si="6"/>
        <v>0</v>
      </c>
    </row>
    <row r="155" spans="11:11" x14ac:dyDescent="0.2">
      <c r="K155" s="108">
        <f t="shared" si="6"/>
        <v>0</v>
      </c>
    </row>
    <row r="156" spans="11:11" x14ac:dyDescent="0.2">
      <c r="K156" s="108">
        <f t="shared" si="6"/>
        <v>0</v>
      </c>
    </row>
    <row r="157" spans="11:11" x14ac:dyDescent="0.2">
      <c r="K157" s="108">
        <f t="shared" si="6"/>
        <v>0</v>
      </c>
    </row>
    <row r="158" spans="11:11" x14ac:dyDescent="0.2">
      <c r="K158" s="108">
        <f t="shared" si="6"/>
        <v>0</v>
      </c>
    </row>
    <row r="159" spans="11:11" x14ac:dyDescent="0.2">
      <c r="K159" s="108">
        <f t="shared" si="6"/>
        <v>0</v>
      </c>
    </row>
    <row r="160" spans="11:11" x14ac:dyDescent="0.2">
      <c r="K160" s="108">
        <f t="shared" si="6"/>
        <v>0</v>
      </c>
    </row>
    <row r="161" spans="11:11" x14ac:dyDescent="0.2">
      <c r="K161" s="108">
        <f t="shared" si="6"/>
        <v>0</v>
      </c>
    </row>
    <row r="162" spans="11:11" x14ac:dyDescent="0.2">
      <c r="K162" s="108">
        <f t="shared" si="6"/>
        <v>0</v>
      </c>
    </row>
    <row r="163" spans="11:11" x14ac:dyDescent="0.2">
      <c r="K163" s="108">
        <f t="shared" si="6"/>
        <v>0</v>
      </c>
    </row>
    <row r="164" spans="11:11" x14ac:dyDescent="0.2">
      <c r="K164" s="108">
        <f t="shared" si="6"/>
        <v>0</v>
      </c>
    </row>
    <row r="165" spans="11:11" x14ac:dyDescent="0.2">
      <c r="K165" s="108">
        <f t="shared" si="6"/>
        <v>0</v>
      </c>
    </row>
    <row r="166" spans="11:11" x14ac:dyDescent="0.2">
      <c r="K166" s="108">
        <f t="shared" si="6"/>
        <v>0</v>
      </c>
    </row>
    <row r="167" spans="11:11" x14ac:dyDescent="0.2">
      <c r="K167" s="108">
        <f t="shared" si="6"/>
        <v>0</v>
      </c>
    </row>
    <row r="168" spans="11:11" x14ac:dyDescent="0.2">
      <c r="K168" s="108">
        <f t="shared" si="6"/>
        <v>0</v>
      </c>
    </row>
    <row r="169" spans="11:11" x14ac:dyDescent="0.2">
      <c r="K169" s="108">
        <f t="shared" si="6"/>
        <v>0</v>
      </c>
    </row>
    <row r="170" spans="11:11" x14ac:dyDescent="0.2">
      <c r="K170" s="108">
        <f t="shared" si="6"/>
        <v>0</v>
      </c>
    </row>
    <row r="171" spans="11:11" x14ac:dyDescent="0.2">
      <c r="K171" s="108">
        <f t="shared" si="6"/>
        <v>0</v>
      </c>
    </row>
    <row r="172" spans="11:11" x14ac:dyDescent="0.2">
      <c r="K172" s="108">
        <f t="shared" si="6"/>
        <v>0</v>
      </c>
    </row>
    <row r="173" spans="11:11" x14ac:dyDescent="0.2">
      <c r="K173" s="108">
        <f t="shared" si="6"/>
        <v>0</v>
      </c>
    </row>
    <row r="174" spans="11:11" x14ac:dyDescent="0.2">
      <c r="K174" s="108">
        <f t="shared" si="6"/>
        <v>0</v>
      </c>
    </row>
    <row r="175" spans="11:11" x14ac:dyDescent="0.2">
      <c r="K175" s="108">
        <f t="shared" si="6"/>
        <v>0</v>
      </c>
    </row>
    <row r="176" spans="11:11" x14ac:dyDescent="0.2">
      <c r="K176" s="108">
        <f t="shared" si="6"/>
        <v>0</v>
      </c>
    </row>
    <row r="177" spans="11:11" x14ac:dyDescent="0.2">
      <c r="K177" s="108">
        <f t="shared" si="6"/>
        <v>0</v>
      </c>
    </row>
    <row r="178" spans="11:11" x14ac:dyDescent="0.2">
      <c r="K178" s="108">
        <f t="shared" si="6"/>
        <v>0</v>
      </c>
    </row>
    <row r="179" spans="11:11" x14ac:dyDescent="0.2">
      <c r="K179" s="108">
        <f t="shared" si="6"/>
        <v>0</v>
      </c>
    </row>
    <row r="180" spans="11:11" x14ac:dyDescent="0.2">
      <c r="K180" s="108">
        <f t="shared" si="6"/>
        <v>0</v>
      </c>
    </row>
    <row r="181" spans="11:11" x14ac:dyDescent="0.2">
      <c r="K181" s="108">
        <f t="shared" si="6"/>
        <v>0</v>
      </c>
    </row>
    <row r="182" spans="11:11" x14ac:dyDescent="0.2">
      <c r="K182" s="108">
        <f t="shared" si="6"/>
        <v>0</v>
      </c>
    </row>
    <row r="183" spans="11:11" x14ac:dyDescent="0.2">
      <c r="K183" s="108">
        <f t="shared" si="6"/>
        <v>0</v>
      </c>
    </row>
    <row r="184" spans="11:11" x14ac:dyDescent="0.2">
      <c r="K184" s="108">
        <f t="shared" si="6"/>
        <v>0</v>
      </c>
    </row>
    <row r="185" spans="11:11" x14ac:dyDescent="0.2">
      <c r="K185" s="108">
        <f t="shared" si="6"/>
        <v>0</v>
      </c>
    </row>
    <row r="186" spans="11:11" x14ac:dyDescent="0.2">
      <c r="K186" s="108">
        <f t="shared" si="6"/>
        <v>0</v>
      </c>
    </row>
    <row r="187" spans="11:11" x14ac:dyDescent="0.2">
      <c r="K187" s="108">
        <f t="shared" si="6"/>
        <v>0</v>
      </c>
    </row>
    <row r="188" spans="11:11" x14ac:dyDescent="0.2">
      <c r="K188" s="108">
        <f t="shared" si="6"/>
        <v>0</v>
      </c>
    </row>
    <row r="189" spans="11:11" x14ac:dyDescent="0.2">
      <c r="K189" s="108">
        <f t="shared" si="6"/>
        <v>0</v>
      </c>
    </row>
    <row r="190" spans="11:11" x14ac:dyDescent="0.2">
      <c r="K190" s="108">
        <f t="shared" si="6"/>
        <v>0</v>
      </c>
    </row>
    <row r="191" spans="11:11" x14ac:dyDescent="0.2">
      <c r="K191" s="108">
        <f t="shared" si="6"/>
        <v>0</v>
      </c>
    </row>
    <row r="192" spans="11:11" x14ac:dyDescent="0.2">
      <c r="K192" s="108">
        <f t="shared" si="6"/>
        <v>0</v>
      </c>
    </row>
    <row r="193" spans="11:11" x14ac:dyDescent="0.2">
      <c r="K193" s="108">
        <f t="shared" si="6"/>
        <v>0</v>
      </c>
    </row>
    <row r="194" spans="11:11" x14ac:dyDescent="0.2">
      <c r="K194" s="108">
        <f t="shared" si="6"/>
        <v>0</v>
      </c>
    </row>
    <row r="195" spans="11:11" x14ac:dyDescent="0.2">
      <c r="K195" s="108">
        <f t="shared" si="6"/>
        <v>0</v>
      </c>
    </row>
    <row r="196" spans="11:11" x14ac:dyDescent="0.2">
      <c r="K196" s="108">
        <f t="shared" si="6"/>
        <v>0</v>
      </c>
    </row>
    <row r="197" spans="11:11" x14ac:dyDescent="0.2">
      <c r="K197" s="108">
        <f t="shared" si="6"/>
        <v>0</v>
      </c>
    </row>
    <row r="198" spans="11:11" x14ac:dyDescent="0.2">
      <c r="K198" s="108">
        <f t="shared" si="6"/>
        <v>0</v>
      </c>
    </row>
    <row r="199" spans="11:11" x14ac:dyDescent="0.2">
      <c r="K199" s="108">
        <f t="shared" si="6"/>
        <v>0</v>
      </c>
    </row>
    <row r="200" spans="11:11" x14ac:dyDescent="0.2">
      <c r="K200" s="108">
        <f t="shared" si="6"/>
        <v>0</v>
      </c>
    </row>
    <row r="201" spans="11:11" x14ac:dyDescent="0.2">
      <c r="K201" s="108">
        <f t="shared" si="6"/>
        <v>0</v>
      </c>
    </row>
    <row r="202" spans="11:11" x14ac:dyDescent="0.2">
      <c r="K202" s="108">
        <f t="shared" si="6"/>
        <v>0</v>
      </c>
    </row>
    <row r="203" spans="11:11" x14ac:dyDescent="0.2">
      <c r="K203" s="108">
        <f t="shared" si="6"/>
        <v>0</v>
      </c>
    </row>
    <row r="204" spans="11:11" x14ac:dyDescent="0.2">
      <c r="K204" s="108">
        <f t="shared" si="6"/>
        <v>0</v>
      </c>
    </row>
    <row r="205" spans="11:11" x14ac:dyDescent="0.2">
      <c r="K205" s="108">
        <f t="shared" si="6"/>
        <v>0</v>
      </c>
    </row>
    <row r="206" spans="11:11" x14ac:dyDescent="0.2">
      <c r="K206" s="108">
        <f t="shared" ref="K206:K269" si="7">J206-I206</f>
        <v>0</v>
      </c>
    </row>
    <row r="207" spans="11:11" x14ac:dyDescent="0.2">
      <c r="K207" s="108">
        <f t="shared" si="7"/>
        <v>0</v>
      </c>
    </row>
    <row r="208" spans="11:11" x14ac:dyDescent="0.2">
      <c r="K208" s="108">
        <f t="shared" si="7"/>
        <v>0</v>
      </c>
    </row>
    <row r="209" spans="11:11" x14ac:dyDescent="0.2">
      <c r="K209" s="108">
        <f t="shared" si="7"/>
        <v>0</v>
      </c>
    </row>
    <row r="210" spans="11:11" x14ac:dyDescent="0.2">
      <c r="K210" s="108">
        <f t="shared" si="7"/>
        <v>0</v>
      </c>
    </row>
    <row r="211" spans="11:11" x14ac:dyDescent="0.2">
      <c r="K211" s="108">
        <f t="shared" si="7"/>
        <v>0</v>
      </c>
    </row>
    <row r="212" spans="11:11" x14ac:dyDescent="0.2">
      <c r="K212" s="108">
        <f t="shared" si="7"/>
        <v>0</v>
      </c>
    </row>
    <row r="213" spans="11:11" x14ac:dyDescent="0.2">
      <c r="K213" s="108">
        <f t="shared" si="7"/>
        <v>0</v>
      </c>
    </row>
    <row r="214" spans="11:11" x14ac:dyDescent="0.2">
      <c r="K214" s="108">
        <f t="shared" si="7"/>
        <v>0</v>
      </c>
    </row>
    <row r="215" spans="11:11" x14ac:dyDescent="0.2">
      <c r="K215" s="108">
        <f t="shared" si="7"/>
        <v>0</v>
      </c>
    </row>
    <row r="216" spans="11:11" x14ac:dyDescent="0.2">
      <c r="K216" s="108">
        <f t="shared" si="7"/>
        <v>0</v>
      </c>
    </row>
    <row r="217" spans="11:11" x14ac:dyDescent="0.2">
      <c r="K217" s="108">
        <f t="shared" si="7"/>
        <v>0</v>
      </c>
    </row>
    <row r="218" spans="11:11" x14ac:dyDescent="0.2">
      <c r="K218" s="108">
        <f t="shared" si="7"/>
        <v>0</v>
      </c>
    </row>
    <row r="219" spans="11:11" x14ac:dyDescent="0.2">
      <c r="K219" s="108">
        <f t="shared" si="7"/>
        <v>0</v>
      </c>
    </row>
    <row r="220" spans="11:11" x14ac:dyDescent="0.2">
      <c r="K220" s="108">
        <f t="shared" si="7"/>
        <v>0</v>
      </c>
    </row>
    <row r="221" spans="11:11" x14ac:dyDescent="0.2">
      <c r="K221" s="108">
        <f t="shared" si="7"/>
        <v>0</v>
      </c>
    </row>
    <row r="222" spans="11:11" x14ac:dyDescent="0.2">
      <c r="K222" s="108">
        <f t="shared" si="7"/>
        <v>0</v>
      </c>
    </row>
    <row r="223" spans="11:11" x14ac:dyDescent="0.2">
      <c r="K223" s="108">
        <f t="shared" si="7"/>
        <v>0</v>
      </c>
    </row>
    <row r="224" spans="11:11" x14ac:dyDescent="0.2">
      <c r="K224" s="108">
        <f t="shared" si="7"/>
        <v>0</v>
      </c>
    </row>
    <row r="225" spans="11:11" x14ac:dyDescent="0.2">
      <c r="K225" s="108">
        <f t="shared" si="7"/>
        <v>0</v>
      </c>
    </row>
    <row r="226" spans="11:11" x14ac:dyDescent="0.2">
      <c r="K226" s="108">
        <f t="shared" si="7"/>
        <v>0</v>
      </c>
    </row>
    <row r="227" spans="11:11" x14ac:dyDescent="0.2">
      <c r="K227" s="108">
        <f t="shared" si="7"/>
        <v>0</v>
      </c>
    </row>
    <row r="228" spans="11:11" x14ac:dyDescent="0.2">
      <c r="K228" s="108">
        <f t="shared" si="7"/>
        <v>0</v>
      </c>
    </row>
    <row r="229" spans="11:11" x14ac:dyDescent="0.2">
      <c r="K229" s="108">
        <f t="shared" si="7"/>
        <v>0</v>
      </c>
    </row>
    <row r="230" spans="11:11" x14ac:dyDescent="0.2">
      <c r="K230" s="108">
        <f t="shared" si="7"/>
        <v>0</v>
      </c>
    </row>
    <row r="231" spans="11:11" x14ac:dyDescent="0.2">
      <c r="K231" s="108">
        <f t="shared" si="7"/>
        <v>0</v>
      </c>
    </row>
    <row r="232" spans="11:11" x14ac:dyDescent="0.2">
      <c r="K232" s="108">
        <f t="shared" si="7"/>
        <v>0</v>
      </c>
    </row>
    <row r="233" spans="11:11" x14ac:dyDescent="0.2">
      <c r="K233" s="108">
        <f t="shared" si="7"/>
        <v>0</v>
      </c>
    </row>
    <row r="234" spans="11:11" x14ac:dyDescent="0.2">
      <c r="K234" s="108">
        <f t="shared" si="7"/>
        <v>0</v>
      </c>
    </row>
    <row r="235" spans="11:11" x14ac:dyDescent="0.2">
      <c r="K235" s="108">
        <f t="shared" si="7"/>
        <v>0</v>
      </c>
    </row>
    <row r="236" spans="11:11" x14ac:dyDescent="0.2">
      <c r="K236" s="108">
        <f t="shared" si="7"/>
        <v>0</v>
      </c>
    </row>
    <row r="237" spans="11:11" x14ac:dyDescent="0.2">
      <c r="K237" s="108">
        <f t="shared" si="7"/>
        <v>0</v>
      </c>
    </row>
    <row r="238" spans="11:11" x14ac:dyDescent="0.2">
      <c r="K238" s="108">
        <f t="shared" si="7"/>
        <v>0</v>
      </c>
    </row>
    <row r="239" spans="11:11" x14ac:dyDescent="0.2">
      <c r="K239" s="108">
        <f t="shared" si="7"/>
        <v>0</v>
      </c>
    </row>
    <row r="240" spans="11:11" x14ac:dyDescent="0.2">
      <c r="K240" s="108">
        <f t="shared" si="7"/>
        <v>0</v>
      </c>
    </row>
    <row r="241" spans="11:11" x14ac:dyDescent="0.2">
      <c r="K241" s="108">
        <f t="shared" si="7"/>
        <v>0</v>
      </c>
    </row>
    <row r="242" spans="11:11" x14ac:dyDescent="0.2">
      <c r="K242" s="108">
        <f t="shared" si="7"/>
        <v>0</v>
      </c>
    </row>
    <row r="243" spans="11:11" x14ac:dyDescent="0.2">
      <c r="K243" s="108">
        <f t="shared" si="7"/>
        <v>0</v>
      </c>
    </row>
    <row r="244" spans="11:11" x14ac:dyDescent="0.2">
      <c r="K244" s="108">
        <f t="shared" si="7"/>
        <v>0</v>
      </c>
    </row>
    <row r="245" spans="11:11" x14ac:dyDescent="0.2">
      <c r="K245" s="108">
        <f t="shared" si="7"/>
        <v>0</v>
      </c>
    </row>
    <row r="246" spans="11:11" x14ac:dyDescent="0.2">
      <c r="K246" s="108">
        <f t="shared" si="7"/>
        <v>0</v>
      </c>
    </row>
    <row r="247" spans="11:11" x14ac:dyDescent="0.2">
      <c r="K247" s="108">
        <f t="shared" si="7"/>
        <v>0</v>
      </c>
    </row>
    <row r="248" spans="11:11" x14ac:dyDescent="0.2">
      <c r="K248" s="108">
        <f t="shared" si="7"/>
        <v>0</v>
      </c>
    </row>
    <row r="249" spans="11:11" x14ac:dyDescent="0.2">
      <c r="K249" s="108">
        <f t="shared" si="7"/>
        <v>0</v>
      </c>
    </row>
    <row r="250" spans="11:11" x14ac:dyDescent="0.2">
      <c r="K250" s="108">
        <f t="shared" si="7"/>
        <v>0</v>
      </c>
    </row>
    <row r="251" spans="11:11" x14ac:dyDescent="0.2">
      <c r="K251" s="108">
        <f t="shared" si="7"/>
        <v>0</v>
      </c>
    </row>
    <row r="252" spans="11:11" x14ac:dyDescent="0.2">
      <c r="K252" s="108">
        <f t="shared" si="7"/>
        <v>0</v>
      </c>
    </row>
    <row r="253" spans="11:11" x14ac:dyDescent="0.2">
      <c r="K253" s="108">
        <f t="shared" si="7"/>
        <v>0</v>
      </c>
    </row>
    <row r="254" spans="11:11" x14ac:dyDescent="0.2">
      <c r="K254" s="108">
        <f t="shared" si="7"/>
        <v>0</v>
      </c>
    </row>
    <row r="255" spans="11:11" x14ac:dyDescent="0.2">
      <c r="K255" s="108">
        <f t="shared" si="7"/>
        <v>0</v>
      </c>
    </row>
    <row r="256" spans="11:11" x14ac:dyDescent="0.2">
      <c r="K256" s="108">
        <f t="shared" si="7"/>
        <v>0</v>
      </c>
    </row>
    <row r="257" spans="11:11" x14ac:dyDescent="0.2">
      <c r="K257" s="108">
        <f t="shared" si="7"/>
        <v>0</v>
      </c>
    </row>
    <row r="258" spans="11:11" x14ac:dyDescent="0.2">
      <c r="K258" s="108">
        <f t="shared" si="7"/>
        <v>0</v>
      </c>
    </row>
    <row r="259" spans="11:11" x14ac:dyDescent="0.2">
      <c r="K259" s="108">
        <f t="shared" si="7"/>
        <v>0</v>
      </c>
    </row>
    <row r="260" spans="11:11" x14ac:dyDescent="0.2">
      <c r="K260" s="108">
        <f t="shared" si="7"/>
        <v>0</v>
      </c>
    </row>
    <row r="261" spans="11:11" x14ac:dyDescent="0.2">
      <c r="K261" s="108">
        <f t="shared" si="7"/>
        <v>0</v>
      </c>
    </row>
    <row r="262" spans="11:11" x14ac:dyDescent="0.2">
      <c r="K262" s="108">
        <f t="shared" si="7"/>
        <v>0</v>
      </c>
    </row>
    <row r="263" spans="11:11" x14ac:dyDescent="0.2">
      <c r="K263" s="108">
        <f t="shared" si="7"/>
        <v>0</v>
      </c>
    </row>
    <row r="264" spans="11:11" x14ac:dyDescent="0.2">
      <c r="K264" s="108">
        <f t="shared" si="7"/>
        <v>0</v>
      </c>
    </row>
    <row r="265" spans="11:11" x14ac:dyDescent="0.2">
      <c r="K265" s="108">
        <f t="shared" si="7"/>
        <v>0</v>
      </c>
    </row>
    <row r="266" spans="11:11" x14ac:dyDescent="0.2">
      <c r="K266" s="108">
        <f t="shared" si="7"/>
        <v>0</v>
      </c>
    </row>
    <row r="267" spans="11:11" x14ac:dyDescent="0.2">
      <c r="K267" s="108">
        <f t="shared" si="7"/>
        <v>0</v>
      </c>
    </row>
    <row r="268" spans="11:11" x14ac:dyDescent="0.2">
      <c r="K268" s="108">
        <f t="shared" si="7"/>
        <v>0</v>
      </c>
    </row>
    <row r="269" spans="11:11" x14ac:dyDescent="0.2">
      <c r="K269" s="108">
        <f t="shared" si="7"/>
        <v>0</v>
      </c>
    </row>
    <row r="270" spans="11:11" x14ac:dyDescent="0.2">
      <c r="K270" s="108">
        <f t="shared" ref="K270:K333" si="8">J270-I270</f>
        <v>0</v>
      </c>
    </row>
    <row r="271" spans="11:11" x14ac:dyDescent="0.2">
      <c r="K271" s="108">
        <f t="shared" si="8"/>
        <v>0</v>
      </c>
    </row>
    <row r="272" spans="11:11" x14ac:dyDescent="0.2">
      <c r="K272" s="108">
        <f t="shared" si="8"/>
        <v>0</v>
      </c>
    </row>
    <row r="273" spans="11:11" x14ac:dyDescent="0.2">
      <c r="K273" s="108">
        <f t="shared" si="8"/>
        <v>0</v>
      </c>
    </row>
    <row r="274" spans="11:11" x14ac:dyDescent="0.2">
      <c r="K274" s="108">
        <f t="shared" si="8"/>
        <v>0</v>
      </c>
    </row>
    <row r="275" spans="11:11" x14ac:dyDescent="0.2">
      <c r="K275" s="108">
        <f t="shared" si="8"/>
        <v>0</v>
      </c>
    </row>
    <row r="276" spans="11:11" x14ac:dyDescent="0.2">
      <c r="K276" s="108">
        <f t="shared" si="8"/>
        <v>0</v>
      </c>
    </row>
    <row r="277" spans="11:11" x14ac:dyDescent="0.2">
      <c r="K277" s="108">
        <f t="shared" si="8"/>
        <v>0</v>
      </c>
    </row>
    <row r="278" spans="11:11" x14ac:dyDescent="0.2">
      <c r="K278" s="108">
        <f t="shared" si="8"/>
        <v>0</v>
      </c>
    </row>
    <row r="279" spans="11:11" x14ac:dyDescent="0.2">
      <c r="K279" s="108">
        <f t="shared" si="8"/>
        <v>0</v>
      </c>
    </row>
    <row r="280" spans="11:11" x14ac:dyDescent="0.2">
      <c r="K280" s="108">
        <f t="shared" si="8"/>
        <v>0</v>
      </c>
    </row>
    <row r="281" spans="11:11" x14ac:dyDescent="0.2">
      <c r="K281" s="108">
        <f t="shared" si="8"/>
        <v>0</v>
      </c>
    </row>
    <row r="282" spans="11:11" x14ac:dyDescent="0.2">
      <c r="K282" s="108">
        <f t="shared" si="8"/>
        <v>0</v>
      </c>
    </row>
    <row r="283" spans="11:11" x14ac:dyDescent="0.2">
      <c r="K283" s="108">
        <f t="shared" si="8"/>
        <v>0</v>
      </c>
    </row>
    <row r="284" spans="11:11" x14ac:dyDescent="0.2">
      <c r="K284" s="108">
        <f t="shared" si="8"/>
        <v>0</v>
      </c>
    </row>
    <row r="285" spans="11:11" x14ac:dyDescent="0.2">
      <c r="K285" s="108">
        <f t="shared" si="8"/>
        <v>0</v>
      </c>
    </row>
    <row r="286" spans="11:11" x14ac:dyDescent="0.2">
      <c r="K286" s="108">
        <f t="shared" si="8"/>
        <v>0</v>
      </c>
    </row>
    <row r="287" spans="11:11" x14ac:dyDescent="0.2">
      <c r="K287" s="108">
        <f t="shared" si="8"/>
        <v>0</v>
      </c>
    </row>
    <row r="288" spans="11:11" x14ac:dyDescent="0.2">
      <c r="K288" s="108">
        <f t="shared" si="8"/>
        <v>0</v>
      </c>
    </row>
    <row r="289" spans="11:11" x14ac:dyDescent="0.2">
      <c r="K289" s="108">
        <f t="shared" si="8"/>
        <v>0</v>
      </c>
    </row>
    <row r="290" spans="11:11" x14ac:dyDescent="0.2">
      <c r="K290" s="108">
        <f t="shared" si="8"/>
        <v>0</v>
      </c>
    </row>
    <row r="291" spans="11:11" x14ac:dyDescent="0.2">
      <c r="K291" s="108">
        <f t="shared" si="8"/>
        <v>0</v>
      </c>
    </row>
    <row r="292" spans="11:11" x14ac:dyDescent="0.2">
      <c r="K292" s="108">
        <f t="shared" si="8"/>
        <v>0</v>
      </c>
    </row>
    <row r="293" spans="11:11" x14ac:dyDescent="0.2">
      <c r="K293" s="108">
        <f t="shared" si="8"/>
        <v>0</v>
      </c>
    </row>
    <row r="294" spans="11:11" x14ac:dyDescent="0.2">
      <c r="K294" s="108">
        <f t="shared" si="8"/>
        <v>0</v>
      </c>
    </row>
    <row r="295" spans="11:11" x14ac:dyDescent="0.2">
      <c r="K295" s="108">
        <f t="shared" si="8"/>
        <v>0</v>
      </c>
    </row>
    <row r="296" spans="11:11" x14ac:dyDescent="0.2">
      <c r="K296" s="108">
        <f t="shared" si="8"/>
        <v>0</v>
      </c>
    </row>
    <row r="297" spans="11:11" x14ac:dyDescent="0.2">
      <c r="K297" s="108">
        <f t="shared" si="8"/>
        <v>0</v>
      </c>
    </row>
    <row r="298" spans="11:11" x14ac:dyDescent="0.2">
      <c r="K298" s="108">
        <f t="shared" si="8"/>
        <v>0</v>
      </c>
    </row>
    <row r="299" spans="11:11" x14ac:dyDescent="0.2">
      <c r="K299" s="108">
        <f t="shared" si="8"/>
        <v>0</v>
      </c>
    </row>
    <row r="300" spans="11:11" x14ac:dyDescent="0.2">
      <c r="K300" s="108">
        <f t="shared" si="8"/>
        <v>0</v>
      </c>
    </row>
    <row r="301" spans="11:11" x14ac:dyDescent="0.2">
      <c r="K301" s="108">
        <f t="shared" si="8"/>
        <v>0</v>
      </c>
    </row>
    <row r="302" spans="11:11" x14ac:dyDescent="0.2">
      <c r="K302" s="108">
        <f t="shared" si="8"/>
        <v>0</v>
      </c>
    </row>
    <row r="303" spans="11:11" x14ac:dyDescent="0.2">
      <c r="K303" s="108">
        <f t="shared" si="8"/>
        <v>0</v>
      </c>
    </row>
    <row r="304" spans="11:11" x14ac:dyDescent="0.2">
      <c r="K304" s="108">
        <f t="shared" si="8"/>
        <v>0</v>
      </c>
    </row>
    <row r="305" spans="11:11" x14ac:dyDescent="0.2">
      <c r="K305" s="108">
        <f t="shared" si="8"/>
        <v>0</v>
      </c>
    </row>
    <row r="306" spans="11:11" x14ac:dyDescent="0.2">
      <c r="K306" s="108">
        <f t="shared" si="8"/>
        <v>0</v>
      </c>
    </row>
    <row r="307" spans="11:11" x14ac:dyDescent="0.2">
      <c r="K307" s="108">
        <f t="shared" si="8"/>
        <v>0</v>
      </c>
    </row>
    <row r="308" spans="11:11" x14ac:dyDescent="0.2">
      <c r="K308" s="108">
        <f t="shared" si="8"/>
        <v>0</v>
      </c>
    </row>
    <row r="309" spans="11:11" x14ac:dyDescent="0.2">
      <c r="K309" s="108">
        <f t="shared" si="8"/>
        <v>0</v>
      </c>
    </row>
    <row r="310" spans="11:11" x14ac:dyDescent="0.2">
      <c r="K310" s="108">
        <f t="shared" si="8"/>
        <v>0</v>
      </c>
    </row>
    <row r="311" spans="11:11" x14ac:dyDescent="0.2">
      <c r="K311" s="108">
        <f t="shared" si="8"/>
        <v>0</v>
      </c>
    </row>
    <row r="312" spans="11:11" x14ac:dyDescent="0.2">
      <c r="K312" s="108">
        <f t="shared" si="8"/>
        <v>0</v>
      </c>
    </row>
    <row r="313" spans="11:11" x14ac:dyDescent="0.2">
      <c r="K313" s="108">
        <f t="shared" si="8"/>
        <v>0</v>
      </c>
    </row>
    <row r="314" spans="11:11" x14ac:dyDescent="0.2">
      <c r="K314" s="108">
        <f t="shared" si="8"/>
        <v>0</v>
      </c>
    </row>
    <row r="315" spans="11:11" x14ac:dyDescent="0.2">
      <c r="K315" s="108">
        <f t="shared" si="8"/>
        <v>0</v>
      </c>
    </row>
    <row r="316" spans="11:11" x14ac:dyDescent="0.2">
      <c r="K316" s="108">
        <f t="shared" si="8"/>
        <v>0</v>
      </c>
    </row>
    <row r="317" spans="11:11" x14ac:dyDescent="0.2">
      <c r="K317" s="108">
        <f t="shared" si="8"/>
        <v>0</v>
      </c>
    </row>
    <row r="318" spans="11:11" x14ac:dyDescent="0.2">
      <c r="K318" s="108">
        <f t="shared" si="8"/>
        <v>0</v>
      </c>
    </row>
    <row r="319" spans="11:11" x14ac:dyDescent="0.2">
      <c r="K319" s="108">
        <f t="shared" si="8"/>
        <v>0</v>
      </c>
    </row>
    <row r="320" spans="11:11" x14ac:dyDescent="0.2">
      <c r="K320" s="108">
        <f t="shared" si="8"/>
        <v>0</v>
      </c>
    </row>
    <row r="321" spans="11:11" x14ac:dyDescent="0.2">
      <c r="K321" s="108">
        <f t="shared" si="8"/>
        <v>0</v>
      </c>
    </row>
    <row r="322" spans="11:11" x14ac:dyDescent="0.2">
      <c r="K322" s="108">
        <f t="shared" si="8"/>
        <v>0</v>
      </c>
    </row>
    <row r="323" spans="11:11" x14ac:dyDescent="0.2">
      <c r="K323" s="108">
        <f t="shared" si="8"/>
        <v>0</v>
      </c>
    </row>
    <row r="324" spans="11:11" x14ac:dyDescent="0.2">
      <c r="K324" s="108">
        <f t="shared" si="8"/>
        <v>0</v>
      </c>
    </row>
    <row r="325" spans="11:11" x14ac:dyDescent="0.2">
      <c r="K325" s="108">
        <f t="shared" si="8"/>
        <v>0</v>
      </c>
    </row>
    <row r="326" spans="11:11" x14ac:dyDescent="0.2">
      <c r="K326" s="108">
        <f t="shared" si="8"/>
        <v>0</v>
      </c>
    </row>
    <row r="327" spans="11:11" x14ac:dyDescent="0.2">
      <c r="K327" s="108">
        <f t="shared" si="8"/>
        <v>0</v>
      </c>
    </row>
    <row r="328" spans="11:11" x14ac:dyDescent="0.2">
      <c r="K328" s="108">
        <f t="shared" si="8"/>
        <v>0</v>
      </c>
    </row>
    <row r="329" spans="11:11" x14ac:dyDescent="0.2">
      <c r="K329" s="108">
        <f t="shared" si="8"/>
        <v>0</v>
      </c>
    </row>
    <row r="330" spans="11:11" x14ac:dyDescent="0.2">
      <c r="K330" s="108">
        <f t="shared" si="8"/>
        <v>0</v>
      </c>
    </row>
    <row r="331" spans="11:11" x14ac:dyDescent="0.2">
      <c r="K331" s="108">
        <f t="shared" si="8"/>
        <v>0</v>
      </c>
    </row>
    <row r="332" spans="11:11" x14ac:dyDescent="0.2">
      <c r="K332" s="108">
        <f t="shared" si="8"/>
        <v>0</v>
      </c>
    </row>
    <row r="333" spans="11:11" x14ac:dyDescent="0.2">
      <c r="K333" s="108">
        <f t="shared" si="8"/>
        <v>0</v>
      </c>
    </row>
    <row r="334" spans="11:11" x14ac:dyDescent="0.2">
      <c r="K334" s="108">
        <f t="shared" ref="K334:K397" si="9">J334-I334</f>
        <v>0</v>
      </c>
    </row>
    <row r="335" spans="11:11" x14ac:dyDescent="0.2">
      <c r="K335" s="108">
        <f t="shared" si="9"/>
        <v>0</v>
      </c>
    </row>
    <row r="336" spans="11:11" x14ac:dyDescent="0.2">
      <c r="K336" s="108">
        <f t="shared" si="9"/>
        <v>0</v>
      </c>
    </row>
    <row r="337" spans="11:11" x14ac:dyDescent="0.2">
      <c r="K337" s="108">
        <f t="shared" si="9"/>
        <v>0</v>
      </c>
    </row>
    <row r="338" spans="11:11" x14ac:dyDescent="0.2">
      <c r="K338" s="108">
        <f t="shared" si="9"/>
        <v>0</v>
      </c>
    </row>
    <row r="339" spans="11:11" x14ac:dyDescent="0.2">
      <c r="K339" s="108">
        <f t="shared" si="9"/>
        <v>0</v>
      </c>
    </row>
    <row r="340" spans="11:11" x14ac:dyDescent="0.2">
      <c r="K340" s="108">
        <f t="shared" si="9"/>
        <v>0</v>
      </c>
    </row>
    <row r="341" spans="11:11" x14ac:dyDescent="0.2">
      <c r="K341" s="108">
        <f t="shared" si="9"/>
        <v>0</v>
      </c>
    </row>
    <row r="342" spans="11:11" x14ac:dyDescent="0.2">
      <c r="K342" s="108">
        <f t="shared" si="9"/>
        <v>0</v>
      </c>
    </row>
    <row r="343" spans="11:11" x14ac:dyDescent="0.2">
      <c r="K343" s="108">
        <f t="shared" si="9"/>
        <v>0</v>
      </c>
    </row>
    <row r="344" spans="11:11" x14ac:dyDescent="0.2">
      <c r="K344" s="108">
        <f t="shared" si="9"/>
        <v>0</v>
      </c>
    </row>
    <row r="345" spans="11:11" x14ac:dyDescent="0.2">
      <c r="K345" s="108">
        <f t="shared" si="9"/>
        <v>0</v>
      </c>
    </row>
    <row r="346" spans="11:11" x14ac:dyDescent="0.2">
      <c r="K346" s="108">
        <f t="shared" si="9"/>
        <v>0</v>
      </c>
    </row>
    <row r="347" spans="11:11" x14ac:dyDescent="0.2">
      <c r="K347" s="108">
        <f t="shared" si="9"/>
        <v>0</v>
      </c>
    </row>
    <row r="348" spans="11:11" x14ac:dyDescent="0.2">
      <c r="K348" s="108">
        <f t="shared" si="9"/>
        <v>0</v>
      </c>
    </row>
    <row r="349" spans="11:11" x14ac:dyDescent="0.2">
      <c r="K349" s="108">
        <f t="shared" si="9"/>
        <v>0</v>
      </c>
    </row>
    <row r="350" spans="11:11" x14ac:dyDescent="0.2">
      <c r="K350" s="108">
        <f t="shared" si="9"/>
        <v>0</v>
      </c>
    </row>
    <row r="351" spans="11:11" x14ac:dyDescent="0.2">
      <c r="K351" s="108">
        <f t="shared" si="9"/>
        <v>0</v>
      </c>
    </row>
    <row r="352" spans="11:11" x14ac:dyDescent="0.2">
      <c r="K352" s="108">
        <f t="shared" si="9"/>
        <v>0</v>
      </c>
    </row>
    <row r="353" spans="11:11" x14ac:dyDescent="0.2">
      <c r="K353" s="108">
        <f t="shared" si="9"/>
        <v>0</v>
      </c>
    </row>
    <row r="354" spans="11:11" x14ac:dyDescent="0.2">
      <c r="K354" s="108">
        <f t="shared" si="9"/>
        <v>0</v>
      </c>
    </row>
    <row r="355" spans="11:11" x14ac:dyDescent="0.2">
      <c r="K355" s="108">
        <f t="shared" si="9"/>
        <v>0</v>
      </c>
    </row>
    <row r="356" spans="11:11" x14ac:dyDescent="0.2">
      <c r="K356" s="108">
        <f t="shared" si="9"/>
        <v>0</v>
      </c>
    </row>
    <row r="357" spans="11:11" x14ac:dyDescent="0.2">
      <c r="K357" s="108">
        <f t="shared" si="9"/>
        <v>0</v>
      </c>
    </row>
    <row r="358" spans="11:11" x14ac:dyDescent="0.2">
      <c r="K358" s="108">
        <f t="shared" si="9"/>
        <v>0</v>
      </c>
    </row>
    <row r="359" spans="11:11" x14ac:dyDescent="0.2">
      <c r="K359" s="108">
        <f t="shared" si="9"/>
        <v>0</v>
      </c>
    </row>
    <row r="360" spans="11:11" x14ac:dyDescent="0.2">
      <c r="K360" s="108">
        <f t="shared" si="9"/>
        <v>0</v>
      </c>
    </row>
    <row r="361" spans="11:11" x14ac:dyDescent="0.2">
      <c r="K361" s="108">
        <f t="shared" si="9"/>
        <v>0</v>
      </c>
    </row>
    <row r="362" spans="11:11" x14ac:dyDescent="0.2">
      <c r="K362" s="108">
        <f t="shared" si="9"/>
        <v>0</v>
      </c>
    </row>
    <row r="363" spans="11:11" x14ac:dyDescent="0.2">
      <c r="K363" s="108">
        <f t="shared" si="9"/>
        <v>0</v>
      </c>
    </row>
    <row r="364" spans="11:11" x14ac:dyDescent="0.2">
      <c r="K364" s="108">
        <f t="shared" si="9"/>
        <v>0</v>
      </c>
    </row>
    <row r="365" spans="11:11" x14ac:dyDescent="0.2">
      <c r="K365" s="108">
        <f t="shared" si="9"/>
        <v>0</v>
      </c>
    </row>
    <row r="366" spans="11:11" x14ac:dyDescent="0.2">
      <c r="K366" s="108">
        <f t="shared" si="9"/>
        <v>0</v>
      </c>
    </row>
    <row r="367" spans="11:11" x14ac:dyDescent="0.2">
      <c r="K367" s="108">
        <f t="shared" si="9"/>
        <v>0</v>
      </c>
    </row>
    <row r="368" spans="11:11" x14ac:dyDescent="0.2">
      <c r="K368" s="108">
        <f t="shared" si="9"/>
        <v>0</v>
      </c>
    </row>
    <row r="369" spans="11:11" x14ac:dyDescent="0.2">
      <c r="K369" s="108">
        <f t="shared" si="9"/>
        <v>0</v>
      </c>
    </row>
    <row r="370" spans="11:11" x14ac:dyDescent="0.2">
      <c r="K370" s="108">
        <f t="shared" si="9"/>
        <v>0</v>
      </c>
    </row>
    <row r="371" spans="11:11" x14ac:dyDescent="0.2">
      <c r="K371" s="108">
        <f t="shared" si="9"/>
        <v>0</v>
      </c>
    </row>
    <row r="372" spans="11:11" x14ac:dyDescent="0.2">
      <c r="K372" s="108">
        <f t="shared" si="9"/>
        <v>0</v>
      </c>
    </row>
    <row r="373" spans="11:11" x14ac:dyDescent="0.2">
      <c r="K373" s="108">
        <f t="shared" si="9"/>
        <v>0</v>
      </c>
    </row>
    <row r="374" spans="11:11" x14ac:dyDescent="0.2">
      <c r="K374" s="108">
        <f t="shared" si="9"/>
        <v>0</v>
      </c>
    </row>
    <row r="375" spans="11:11" x14ac:dyDescent="0.2">
      <c r="K375" s="108">
        <f t="shared" si="9"/>
        <v>0</v>
      </c>
    </row>
    <row r="376" spans="11:11" x14ac:dyDescent="0.2">
      <c r="K376" s="108">
        <f t="shared" si="9"/>
        <v>0</v>
      </c>
    </row>
    <row r="377" spans="11:11" x14ac:dyDescent="0.2">
      <c r="K377" s="108">
        <f t="shared" si="9"/>
        <v>0</v>
      </c>
    </row>
    <row r="378" spans="11:11" x14ac:dyDescent="0.2">
      <c r="K378" s="108">
        <f t="shared" si="9"/>
        <v>0</v>
      </c>
    </row>
    <row r="379" spans="11:11" x14ac:dyDescent="0.2">
      <c r="K379" s="108">
        <f t="shared" si="9"/>
        <v>0</v>
      </c>
    </row>
    <row r="380" spans="11:11" x14ac:dyDescent="0.2">
      <c r="K380" s="108">
        <f t="shared" si="9"/>
        <v>0</v>
      </c>
    </row>
    <row r="381" spans="11:11" x14ac:dyDescent="0.2">
      <c r="K381" s="108">
        <f t="shared" si="9"/>
        <v>0</v>
      </c>
    </row>
    <row r="382" spans="11:11" x14ac:dyDescent="0.2">
      <c r="K382" s="108">
        <f t="shared" si="9"/>
        <v>0</v>
      </c>
    </row>
    <row r="383" spans="11:11" x14ac:dyDescent="0.2">
      <c r="K383" s="108">
        <f t="shared" si="9"/>
        <v>0</v>
      </c>
    </row>
    <row r="384" spans="11:11" x14ac:dyDescent="0.2">
      <c r="K384" s="108">
        <f t="shared" si="9"/>
        <v>0</v>
      </c>
    </row>
    <row r="385" spans="11:11" x14ac:dyDescent="0.2">
      <c r="K385" s="108">
        <f t="shared" si="9"/>
        <v>0</v>
      </c>
    </row>
    <row r="386" spans="11:11" x14ac:dyDescent="0.2">
      <c r="K386" s="108">
        <f t="shared" si="9"/>
        <v>0</v>
      </c>
    </row>
    <row r="387" spans="11:11" x14ac:dyDescent="0.2">
      <c r="K387" s="108">
        <f t="shared" si="9"/>
        <v>0</v>
      </c>
    </row>
    <row r="388" spans="11:11" x14ac:dyDescent="0.2">
      <c r="K388" s="108">
        <f t="shared" si="9"/>
        <v>0</v>
      </c>
    </row>
    <row r="389" spans="11:11" x14ac:dyDescent="0.2">
      <c r="K389" s="108">
        <f t="shared" si="9"/>
        <v>0</v>
      </c>
    </row>
    <row r="390" spans="11:11" x14ac:dyDescent="0.2">
      <c r="K390" s="108">
        <f t="shared" si="9"/>
        <v>0</v>
      </c>
    </row>
    <row r="391" spans="11:11" x14ac:dyDescent="0.2">
      <c r="K391" s="108">
        <f t="shared" si="9"/>
        <v>0</v>
      </c>
    </row>
    <row r="392" spans="11:11" x14ac:dyDescent="0.2">
      <c r="K392" s="108">
        <f t="shared" si="9"/>
        <v>0</v>
      </c>
    </row>
    <row r="393" spans="11:11" x14ac:dyDescent="0.2">
      <c r="K393" s="108">
        <f t="shared" si="9"/>
        <v>0</v>
      </c>
    </row>
    <row r="394" spans="11:11" x14ac:dyDescent="0.2">
      <c r="K394" s="108">
        <f t="shared" si="9"/>
        <v>0</v>
      </c>
    </row>
    <row r="395" spans="11:11" x14ac:dyDescent="0.2">
      <c r="K395" s="108">
        <f t="shared" si="9"/>
        <v>0</v>
      </c>
    </row>
    <row r="396" spans="11:11" x14ac:dyDescent="0.2">
      <c r="K396" s="108">
        <f t="shared" si="9"/>
        <v>0</v>
      </c>
    </row>
    <row r="397" spans="11:11" x14ac:dyDescent="0.2">
      <c r="K397" s="108">
        <f t="shared" si="9"/>
        <v>0</v>
      </c>
    </row>
    <row r="398" spans="11:11" x14ac:dyDescent="0.2">
      <c r="K398" s="108">
        <f t="shared" ref="K398:K461" si="10">J398-I398</f>
        <v>0</v>
      </c>
    </row>
    <row r="399" spans="11:11" x14ac:dyDescent="0.2">
      <c r="K399" s="108">
        <f t="shared" si="10"/>
        <v>0</v>
      </c>
    </row>
    <row r="400" spans="11:11" x14ac:dyDescent="0.2">
      <c r="K400" s="108">
        <f t="shared" si="10"/>
        <v>0</v>
      </c>
    </row>
    <row r="401" spans="11:11" x14ac:dyDescent="0.2">
      <c r="K401" s="108">
        <f t="shared" si="10"/>
        <v>0</v>
      </c>
    </row>
    <row r="402" spans="11:11" x14ac:dyDescent="0.2">
      <c r="K402" s="108">
        <f t="shared" si="10"/>
        <v>0</v>
      </c>
    </row>
    <row r="403" spans="11:11" x14ac:dyDescent="0.2">
      <c r="K403" s="108">
        <f t="shared" si="10"/>
        <v>0</v>
      </c>
    </row>
    <row r="404" spans="11:11" x14ac:dyDescent="0.2">
      <c r="K404" s="108">
        <f t="shared" si="10"/>
        <v>0</v>
      </c>
    </row>
    <row r="405" spans="11:11" x14ac:dyDescent="0.2">
      <c r="K405" s="108">
        <f t="shared" si="10"/>
        <v>0</v>
      </c>
    </row>
    <row r="406" spans="11:11" x14ac:dyDescent="0.2">
      <c r="K406" s="108">
        <f t="shared" si="10"/>
        <v>0</v>
      </c>
    </row>
    <row r="407" spans="11:11" x14ac:dyDescent="0.2">
      <c r="K407" s="108">
        <f t="shared" si="10"/>
        <v>0</v>
      </c>
    </row>
    <row r="408" spans="11:11" x14ac:dyDescent="0.2">
      <c r="K408" s="108">
        <f t="shared" si="10"/>
        <v>0</v>
      </c>
    </row>
    <row r="409" spans="11:11" x14ac:dyDescent="0.2">
      <c r="K409" s="108">
        <f t="shared" si="10"/>
        <v>0</v>
      </c>
    </row>
    <row r="410" spans="11:11" x14ac:dyDescent="0.2">
      <c r="K410" s="108">
        <f t="shared" si="10"/>
        <v>0</v>
      </c>
    </row>
    <row r="411" spans="11:11" x14ac:dyDescent="0.2">
      <c r="K411" s="108">
        <f t="shared" si="10"/>
        <v>0</v>
      </c>
    </row>
    <row r="412" spans="11:11" x14ac:dyDescent="0.2">
      <c r="K412" s="108">
        <f t="shared" si="10"/>
        <v>0</v>
      </c>
    </row>
    <row r="413" spans="11:11" x14ac:dyDescent="0.2">
      <c r="K413" s="108">
        <f t="shared" si="10"/>
        <v>0</v>
      </c>
    </row>
    <row r="414" spans="11:11" x14ac:dyDescent="0.2">
      <c r="K414" s="108">
        <f t="shared" si="10"/>
        <v>0</v>
      </c>
    </row>
    <row r="415" spans="11:11" x14ac:dyDescent="0.2">
      <c r="K415" s="108">
        <f t="shared" si="10"/>
        <v>0</v>
      </c>
    </row>
    <row r="416" spans="11:11" x14ac:dyDescent="0.2">
      <c r="K416" s="108">
        <f t="shared" si="10"/>
        <v>0</v>
      </c>
    </row>
    <row r="417" spans="11:11" x14ac:dyDescent="0.2">
      <c r="K417" s="108">
        <f t="shared" si="10"/>
        <v>0</v>
      </c>
    </row>
    <row r="418" spans="11:11" x14ac:dyDescent="0.2">
      <c r="K418" s="108">
        <f t="shared" si="10"/>
        <v>0</v>
      </c>
    </row>
    <row r="419" spans="11:11" x14ac:dyDescent="0.2">
      <c r="K419" s="108">
        <f t="shared" si="10"/>
        <v>0</v>
      </c>
    </row>
    <row r="420" spans="11:11" x14ac:dyDescent="0.2">
      <c r="K420" s="108">
        <f t="shared" si="10"/>
        <v>0</v>
      </c>
    </row>
    <row r="421" spans="11:11" x14ac:dyDescent="0.2">
      <c r="K421" s="108">
        <f t="shared" si="10"/>
        <v>0</v>
      </c>
    </row>
    <row r="422" spans="11:11" x14ac:dyDescent="0.2">
      <c r="K422" s="108">
        <f t="shared" si="10"/>
        <v>0</v>
      </c>
    </row>
    <row r="423" spans="11:11" x14ac:dyDescent="0.2">
      <c r="K423" s="108">
        <f t="shared" si="10"/>
        <v>0</v>
      </c>
    </row>
    <row r="424" spans="11:11" x14ac:dyDescent="0.2">
      <c r="K424" s="108">
        <f t="shared" si="10"/>
        <v>0</v>
      </c>
    </row>
    <row r="425" spans="11:11" x14ac:dyDescent="0.2">
      <c r="K425" s="108">
        <f t="shared" si="10"/>
        <v>0</v>
      </c>
    </row>
    <row r="426" spans="11:11" x14ac:dyDescent="0.2">
      <c r="K426" s="108">
        <f t="shared" si="10"/>
        <v>0</v>
      </c>
    </row>
    <row r="427" spans="11:11" x14ac:dyDescent="0.2">
      <c r="K427" s="108">
        <f t="shared" si="10"/>
        <v>0</v>
      </c>
    </row>
    <row r="428" spans="11:11" x14ac:dyDescent="0.2">
      <c r="K428" s="108">
        <f t="shared" si="10"/>
        <v>0</v>
      </c>
    </row>
    <row r="429" spans="11:11" x14ac:dyDescent="0.2">
      <c r="K429" s="108">
        <f t="shared" si="10"/>
        <v>0</v>
      </c>
    </row>
    <row r="430" spans="11:11" x14ac:dyDescent="0.2">
      <c r="K430" s="108">
        <f t="shared" si="10"/>
        <v>0</v>
      </c>
    </row>
    <row r="431" spans="11:11" x14ac:dyDescent="0.2">
      <c r="K431" s="108">
        <f t="shared" si="10"/>
        <v>0</v>
      </c>
    </row>
    <row r="432" spans="11:11" x14ac:dyDescent="0.2">
      <c r="K432" s="108">
        <f t="shared" si="10"/>
        <v>0</v>
      </c>
    </row>
    <row r="433" spans="11:11" x14ac:dyDescent="0.2">
      <c r="K433" s="108">
        <f t="shared" si="10"/>
        <v>0</v>
      </c>
    </row>
    <row r="434" spans="11:11" x14ac:dyDescent="0.2">
      <c r="K434" s="108">
        <f t="shared" si="10"/>
        <v>0</v>
      </c>
    </row>
    <row r="435" spans="11:11" x14ac:dyDescent="0.2">
      <c r="K435" s="108">
        <f t="shared" si="10"/>
        <v>0</v>
      </c>
    </row>
    <row r="436" spans="11:11" x14ac:dyDescent="0.2">
      <c r="K436" s="108">
        <f t="shared" si="10"/>
        <v>0</v>
      </c>
    </row>
    <row r="437" spans="11:11" x14ac:dyDescent="0.2">
      <c r="K437" s="108">
        <f t="shared" si="10"/>
        <v>0</v>
      </c>
    </row>
    <row r="438" spans="11:11" x14ac:dyDescent="0.2">
      <c r="K438" s="108">
        <f t="shared" si="10"/>
        <v>0</v>
      </c>
    </row>
    <row r="439" spans="11:11" x14ac:dyDescent="0.2">
      <c r="K439" s="108">
        <f t="shared" si="10"/>
        <v>0</v>
      </c>
    </row>
    <row r="440" spans="11:11" x14ac:dyDescent="0.2">
      <c r="K440" s="108">
        <f t="shared" si="10"/>
        <v>0</v>
      </c>
    </row>
    <row r="441" spans="11:11" x14ac:dyDescent="0.2">
      <c r="K441" s="108">
        <f t="shared" si="10"/>
        <v>0</v>
      </c>
    </row>
    <row r="442" spans="11:11" x14ac:dyDescent="0.2">
      <c r="K442" s="108">
        <f t="shared" si="10"/>
        <v>0</v>
      </c>
    </row>
    <row r="443" spans="11:11" x14ac:dyDescent="0.2">
      <c r="K443" s="108">
        <f t="shared" si="10"/>
        <v>0</v>
      </c>
    </row>
    <row r="444" spans="11:11" x14ac:dyDescent="0.2">
      <c r="K444" s="108">
        <f t="shared" si="10"/>
        <v>0</v>
      </c>
    </row>
    <row r="445" spans="11:11" x14ac:dyDescent="0.2">
      <c r="K445" s="108">
        <f t="shared" si="10"/>
        <v>0</v>
      </c>
    </row>
    <row r="446" spans="11:11" x14ac:dyDescent="0.2">
      <c r="K446" s="108">
        <f t="shared" si="10"/>
        <v>0</v>
      </c>
    </row>
    <row r="447" spans="11:11" x14ac:dyDescent="0.2">
      <c r="K447" s="108">
        <f t="shared" si="10"/>
        <v>0</v>
      </c>
    </row>
    <row r="448" spans="11:11" x14ac:dyDescent="0.2">
      <c r="K448" s="108">
        <f t="shared" si="10"/>
        <v>0</v>
      </c>
    </row>
    <row r="449" spans="11:11" x14ac:dyDescent="0.2">
      <c r="K449" s="108">
        <f t="shared" si="10"/>
        <v>0</v>
      </c>
    </row>
    <row r="450" spans="11:11" x14ac:dyDescent="0.2">
      <c r="K450" s="108">
        <f t="shared" si="10"/>
        <v>0</v>
      </c>
    </row>
    <row r="451" spans="11:11" x14ac:dyDescent="0.2">
      <c r="K451" s="108">
        <f t="shared" si="10"/>
        <v>0</v>
      </c>
    </row>
    <row r="452" spans="11:11" x14ac:dyDescent="0.2">
      <c r="K452" s="108">
        <f t="shared" si="10"/>
        <v>0</v>
      </c>
    </row>
    <row r="453" spans="11:11" x14ac:dyDescent="0.2">
      <c r="K453" s="108">
        <f t="shared" si="10"/>
        <v>0</v>
      </c>
    </row>
    <row r="454" spans="11:11" x14ac:dyDescent="0.2">
      <c r="K454" s="108">
        <f t="shared" si="10"/>
        <v>0</v>
      </c>
    </row>
    <row r="455" spans="11:11" x14ac:dyDescent="0.2">
      <c r="K455" s="108">
        <f t="shared" si="10"/>
        <v>0</v>
      </c>
    </row>
    <row r="456" spans="11:11" x14ac:dyDescent="0.2">
      <c r="K456" s="108">
        <f t="shared" si="10"/>
        <v>0</v>
      </c>
    </row>
    <row r="457" spans="11:11" x14ac:dyDescent="0.2">
      <c r="K457" s="108">
        <f t="shared" si="10"/>
        <v>0</v>
      </c>
    </row>
    <row r="458" spans="11:11" x14ac:dyDescent="0.2">
      <c r="K458" s="108">
        <f t="shared" si="10"/>
        <v>0</v>
      </c>
    </row>
    <row r="459" spans="11:11" x14ac:dyDescent="0.2">
      <c r="K459" s="108">
        <f t="shared" si="10"/>
        <v>0</v>
      </c>
    </row>
    <row r="460" spans="11:11" x14ac:dyDescent="0.2">
      <c r="K460" s="108">
        <f t="shared" si="10"/>
        <v>0</v>
      </c>
    </row>
    <row r="461" spans="11:11" x14ac:dyDescent="0.2">
      <c r="K461" s="108">
        <f t="shared" si="10"/>
        <v>0</v>
      </c>
    </row>
    <row r="462" spans="11:11" x14ac:dyDescent="0.2">
      <c r="K462" s="108">
        <f t="shared" ref="K462:K525" si="11">J462-I462</f>
        <v>0</v>
      </c>
    </row>
    <row r="463" spans="11:11" x14ac:dyDescent="0.2">
      <c r="K463" s="108">
        <f t="shared" si="11"/>
        <v>0</v>
      </c>
    </row>
    <row r="464" spans="11:11" x14ac:dyDescent="0.2">
      <c r="K464" s="108">
        <f t="shared" si="11"/>
        <v>0</v>
      </c>
    </row>
    <row r="465" spans="11:11" x14ac:dyDescent="0.2">
      <c r="K465" s="108">
        <f t="shared" si="11"/>
        <v>0</v>
      </c>
    </row>
    <row r="466" spans="11:11" x14ac:dyDescent="0.2">
      <c r="K466" s="108">
        <f t="shared" si="11"/>
        <v>0</v>
      </c>
    </row>
    <row r="467" spans="11:11" x14ac:dyDescent="0.2">
      <c r="K467" s="108">
        <f t="shared" si="11"/>
        <v>0</v>
      </c>
    </row>
    <row r="468" spans="11:11" x14ac:dyDescent="0.2">
      <c r="K468" s="108">
        <f t="shared" si="11"/>
        <v>0</v>
      </c>
    </row>
    <row r="469" spans="11:11" x14ac:dyDescent="0.2">
      <c r="K469" s="108">
        <f t="shared" si="11"/>
        <v>0</v>
      </c>
    </row>
    <row r="470" spans="11:11" x14ac:dyDescent="0.2">
      <c r="K470" s="108">
        <f t="shared" si="11"/>
        <v>0</v>
      </c>
    </row>
    <row r="471" spans="11:11" x14ac:dyDescent="0.2">
      <c r="K471" s="108">
        <f t="shared" si="11"/>
        <v>0</v>
      </c>
    </row>
    <row r="472" spans="11:11" x14ac:dyDescent="0.2">
      <c r="K472" s="108">
        <f t="shared" si="11"/>
        <v>0</v>
      </c>
    </row>
    <row r="473" spans="11:11" x14ac:dyDescent="0.2">
      <c r="K473" s="108">
        <f t="shared" si="11"/>
        <v>0</v>
      </c>
    </row>
    <row r="474" spans="11:11" x14ac:dyDescent="0.2">
      <c r="K474" s="108">
        <f t="shared" si="11"/>
        <v>0</v>
      </c>
    </row>
    <row r="475" spans="11:11" x14ac:dyDescent="0.2">
      <c r="K475" s="108">
        <f t="shared" si="11"/>
        <v>0</v>
      </c>
    </row>
    <row r="476" spans="11:11" x14ac:dyDescent="0.2">
      <c r="K476" s="108">
        <f t="shared" si="11"/>
        <v>0</v>
      </c>
    </row>
    <row r="477" spans="11:11" x14ac:dyDescent="0.2">
      <c r="K477" s="108">
        <f t="shared" si="11"/>
        <v>0</v>
      </c>
    </row>
    <row r="478" spans="11:11" x14ac:dyDescent="0.2">
      <c r="K478" s="108">
        <f t="shared" si="11"/>
        <v>0</v>
      </c>
    </row>
    <row r="479" spans="11:11" x14ac:dyDescent="0.2">
      <c r="K479" s="108">
        <f t="shared" si="11"/>
        <v>0</v>
      </c>
    </row>
    <row r="480" spans="11:11" x14ac:dyDescent="0.2">
      <c r="K480" s="108">
        <f t="shared" si="11"/>
        <v>0</v>
      </c>
    </row>
    <row r="481" spans="11:11" x14ac:dyDescent="0.2">
      <c r="K481" s="108">
        <f t="shared" si="11"/>
        <v>0</v>
      </c>
    </row>
    <row r="482" spans="11:11" x14ac:dyDescent="0.2">
      <c r="K482" s="108">
        <f t="shared" si="11"/>
        <v>0</v>
      </c>
    </row>
    <row r="483" spans="11:11" x14ac:dyDescent="0.2">
      <c r="K483" s="108">
        <f t="shared" si="11"/>
        <v>0</v>
      </c>
    </row>
    <row r="484" spans="11:11" x14ac:dyDescent="0.2">
      <c r="K484" s="108">
        <f t="shared" si="11"/>
        <v>0</v>
      </c>
    </row>
    <row r="485" spans="11:11" x14ac:dyDescent="0.2">
      <c r="K485" s="108">
        <f t="shared" si="11"/>
        <v>0</v>
      </c>
    </row>
    <row r="486" spans="11:11" x14ac:dyDescent="0.2">
      <c r="K486" s="108">
        <f t="shared" si="11"/>
        <v>0</v>
      </c>
    </row>
    <row r="487" spans="11:11" x14ac:dyDescent="0.2">
      <c r="K487" s="108">
        <f t="shared" si="11"/>
        <v>0</v>
      </c>
    </row>
    <row r="488" spans="11:11" x14ac:dyDescent="0.2">
      <c r="K488" s="108">
        <f t="shared" si="11"/>
        <v>0</v>
      </c>
    </row>
    <row r="489" spans="11:11" x14ac:dyDescent="0.2">
      <c r="K489" s="108">
        <f t="shared" si="11"/>
        <v>0</v>
      </c>
    </row>
    <row r="490" spans="11:11" x14ac:dyDescent="0.2">
      <c r="K490" s="108">
        <f t="shared" si="11"/>
        <v>0</v>
      </c>
    </row>
    <row r="491" spans="11:11" x14ac:dyDescent="0.2">
      <c r="K491" s="108">
        <f t="shared" si="11"/>
        <v>0</v>
      </c>
    </row>
    <row r="492" spans="11:11" x14ac:dyDescent="0.2">
      <c r="K492" s="108">
        <f t="shared" si="11"/>
        <v>0</v>
      </c>
    </row>
    <row r="493" spans="11:11" x14ac:dyDescent="0.2">
      <c r="K493" s="108">
        <f t="shared" si="11"/>
        <v>0</v>
      </c>
    </row>
    <row r="494" spans="11:11" x14ac:dyDescent="0.2">
      <c r="K494" s="108">
        <f t="shared" si="11"/>
        <v>0</v>
      </c>
    </row>
    <row r="495" spans="11:11" x14ac:dyDescent="0.2">
      <c r="K495" s="108">
        <f t="shared" si="11"/>
        <v>0</v>
      </c>
    </row>
    <row r="496" spans="11:11" x14ac:dyDescent="0.2">
      <c r="K496" s="108">
        <f t="shared" si="11"/>
        <v>0</v>
      </c>
    </row>
    <row r="497" spans="11:11" x14ac:dyDescent="0.2">
      <c r="K497" s="108">
        <f t="shared" si="11"/>
        <v>0</v>
      </c>
    </row>
    <row r="498" spans="11:11" x14ac:dyDescent="0.2">
      <c r="K498" s="108">
        <f t="shared" si="11"/>
        <v>0</v>
      </c>
    </row>
    <row r="499" spans="11:11" x14ac:dyDescent="0.2">
      <c r="K499" s="108">
        <f t="shared" si="11"/>
        <v>0</v>
      </c>
    </row>
    <row r="500" spans="11:11" x14ac:dyDescent="0.2">
      <c r="K500" s="108">
        <f t="shared" si="11"/>
        <v>0</v>
      </c>
    </row>
    <row r="501" spans="11:11" x14ac:dyDescent="0.2">
      <c r="K501" s="108">
        <f t="shared" si="11"/>
        <v>0</v>
      </c>
    </row>
    <row r="502" spans="11:11" x14ac:dyDescent="0.2">
      <c r="K502" s="108">
        <f t="shared" si="11"/>
        <v>0</v>
      </c>
    </row>
    <row r="503" spans="11:11" x14ac:dyDescent="0.2">
      <c r="K503" s="108">
        <f t="shared" si="11"/>
        <v>0</v>
      </c>
    </row>
    <row r="504" spans="11:11" x14ac:dyDescent="0.2">
      <c r="K504" s="108">
        <f t="shared" si="11"/>
        <v>0</v>
      </c>
    </row>
    <row r="505" spans="11:11" x14ac:dyDescent="0.2">
      <c r="K505" s="108">
        <f t="shared" si="11"/>
        <v>0</v>
      </c>
    </row>
    <row r="506" spans="11:11" x14ac:dyDescent="0.2">
      <c r="K506" s="108">
        <f t="shared" si="11"/>
        <v>0</v>
      </c>
    </row>
    <row r="507" spans="11:11" x14ac:dyDescent="0.2">
      <c r="K507" s="108">
        <f t="shared" si="11"/>
        <v>0</v>
      </c>
    </row>
    <row r="508" spans="11:11" x14ac:dyDescent="0.2">
      <c r="K508" s="108">
        <f t="shared" si="11"/>
        <v>0</v>
      </c>
    </row>
    <row r="509" spans="11:11" x14ac:dyDescent="0.2">
      <c r="K509" s="108">
        <f t="shared" si="11"/>
        <v>0</v>
      </c>
    </row>
    <row r="510" spans="11:11" x14ac:dyDescent="0.2">
      <c r="K510" s="108">
        <f t="shared" si="11"/>
        <v>0</v>
      </c>
    </row>
    <row r="511" spans="11:11" x14ac:dyDescent="0.2">
      <c r="K511" s="108">
        <f t="shared" si="11"/>
        <v>0</v>
      </c>
    </row>
    <row r="512" spans="11:11" x14ac:dyDescent="0.2">
      <c r="K512" s="108">
        <f t="shared" si="11"/>
        <v>0</v>
      </c>
    </row>
    <row r="513" spans="11:11" x14ac:dyDescent="0.2">
      <c r="K513" s="108">
        <f t="shared" si="11"/>
        <v>0</v>
      </c>
    </row>
    <row r="514" spans="11:11" x14ac:dyDescent="0.2">
      <c r="K514" s="108">
        <f t="shared" si="11"/>
        <v>0</v>
      </c>
    </row>
    <row r="515" spans="11:11" x14ac:dyDescent="0.2">
      <c r="K515" s="108">
        <f t="shared" si="11"/>
        <v>0</v>
      </c>
    </row>
    <row r="516" spans="11:11" x14ac:dyDescent="0.2">
      <c r="K516" s="108">
        <f t="shared" si="11"/>
        <v>0</v>
      </c>
    </row>
    <row r="517" spans="11:11" x14ac:dyDescent="0.2">
      <c r="K517" s="108">
        <f t="shared" si="11"/>
        <v>0</v>
      </c>
    </row>
    <row r="518" spans="11:11" x14ac:dyDescent="0.2">
      <c r="K518" s="108">
        <f t="shared" si="11"/>
        <v>0</v>
      </c>
    </row>
    <row r="519" spans="11:11" x14ac:dyDescent="0.2">
      <c r="K519" s="108">
        <f t="shared" si="11"/>
        <v>0</v>
      </c>
    </row>
    <row r="520" spans="11:11" x14ac:dyDescent="0.2">
      <c r="K520" s="108">
        <f t="shared" si="11"/>
        <v>0</v>
      </c>
    </row>
    <row r="521" spans="11:11" x14ac:dyDescent="0.2">
      <c r="K521" s="108">
        <f t="shared" si="11"/>
        <v>0</v>
      </c>
    </row>
    <row r="522" spans="11:11" x14ac:dyDescent="0.2">
      <c r="K522" s="108">
        <f t="shared" si="11"/>
        <v>0</v>
      </c>
    </row>
    <row r="523" spans="11:11" x14ac:dyDescent="0.2">
      <c r="K523" s="108">
        <f t="shared" si="11"/>
        <v>0</v>
      </c>
    </row>
    <row r="524" spans="11:11" x14ac:dyDescent="0.2">
      <c r="K524" s="108">
        <f t="shared" si="11"/>
        <v>0</v>
      </c>
    </row>
    <row r="525" spans="11:11" x14ac:dyDescent="0.2">
      <c r="K525" s="108">
        <f t="shared" si="11"/>
        <v>0</v>
      </c>
    </row>
    <row r="526" spans="11:11" x14ac:dyDescent="0.2">
      <c r="K526" s="108">
        <f t="shared" ref="K526:K589" si="12">J526-I526</f>
        <v>0</v>
      </c>
    </row>
    <row r="527" spans="11:11" x14ac:dyDescent="0.2">
      <c r="K527" s="108">
        <f t="shared" si="12"/>
        <v>0</v>
      </c>
    </row>
    <row r="528" spans="11:11" x14ac:dyDescent="0.2">
      <c r="K528" s="108">
        <f t="shared" si="12"/>
        <v>0</v>
      </c>
    </row>
    <row r="529" spans="11:11" x14ac:dyDescent="0.2">
      <c r="K529" s="108">
        <f t="shared" si="12"/>
        <v>0</v>
      </c>
    </row>
    <row r="530" spans="11:11" x14ac:dyDescent="0.2">
      <c r="K530" s="108">
        <f t="shared" si="12"/>
        <v>0</v>
      </c>
    </row>
    <row r="531" spans="11:11" x14ac:dyDescent="0.2">
      <c r="K531" s="108">
        <f t="shared" si="12"/>
        <v>0</v>
      </c>
    </row>
    <row r="532" spans="11:11" x14ac:dyDescent="0.2">
      <c r="K532" s="108">
        <f t="shared" si="12"/>
        <v>0</v>
      </c>
    </row>
    <row r="533" spans="11:11" x14ac:dyDescent="0.2">
      <c r="K533" s="108">
        <f t="shared" si="12"/>
        <v>0</v>
      </c>
    </row>
    <row r="534" spans="11:11" x14ac:dyDescent="0.2">
      <c r="K534" s="108">
        <f t="shared" si="12"/>
        <v>0</v>
      </c>
    </row>
    <row r="535" spans="11:11" x14ac:dyDescent="0.2">
      <c r="K535" s="108">
        <f t="shared" si="12"/>
        <v>0</v>
      </c>
    </row>
    <row r="536" spans="11:11" x14ac:dyDescent="0.2">
      <c r="K536" s="108">
        <f t="shared" si="12"/>
        <v>0</v>
      </c>
    </row>
    <row r="537" spans="11:11" x14ac:dyDescent="0.2">
      <c r="K537" s="108">
        <f t="shared" si="12"/>
        <v>0</v>
      </c>
    </row>
    <row r="538" spans="11:11" x14ac:dyDescent="0.2">
      <c r="K538" s="108">
        <f t="shared" si="12"/>
        <v>0</v>
      </c>
    </row>
    <row r="539" spans="11:11" x14ac:dyDescent="0.2">
      <c r="K539" s="108">
        <f t="shared" si="12"/>
        <v>0</v>
      </c>
    </row>
    <row r="540" spans="11:11" x14ac:dyDescent="0.2">
      <c r="K540" s="108">
        <f t="shared" si="12"/>
        <v>0</v>
      </c>
    </row>
    <row r="541" spans="11:11" x14ac:dyDescent="0.2">
      <c r="K541" s="108">
        <f t="shared" si="12"/>
        <v>0</v>
      </c>
    </row>
    <row r="542" spans="11:11" x14ac:dyDescent="0.2">
      <c r="K542" s="108">
        <f t="shared" si="12"/>
        <v>0</v>
      </c>
    </row>
    <row r="543" spans="11:11" x14ac:dyDescent="0.2">
      <c r="K543" s="108">
        <f t="shared" si="12"/>
        <v>0</v>
      </c>
    </row>
    <row r="544" spans="11:11" x14ac:dyDescent="0.2">
      <c r="K544" s="108">
        <f t="shared" si="12"/>
        <v>0</v>
      </c>
    </row>
    <row r="545" spans="11:11" x14ac:dyDescent="0.2">
      <c r="K545" s="108">
        <f t="shared" si="12"/>
        <v>0</v>
      </c>
    </row>
    <row r="546" spans="11:11" x14ac:dyDescent="0.2">
      <c r="K546" s="108">
        <f t="shared" si="12"/>
        <v>0</v>
      </c>
    </row>
    <row r="547" spans="11:11" x14ac:dyDescent="0.2">
      <c r="K547" s="108">
        <f t="shared" si="12"/>
        <v>0</v>
      </c>
    </row>
    <row r="548" spans="11:11" x14ac:dyDescent="0.2">
      <c r="K548" s="108">
        <f t="shared" si="12"/>
        <v>0</v>
      </c>
    </row>
    <row r="549" spans="11:11" x14ac:dyDescent="0.2">
      <c r="K549" s="108">
        <f t="shared" si="12"/>
        <v>0</v>
      </c>
    </row>
    <row r="550" spans="11:11" x14ac:dyDescent="0.2">
      <c r="K550" s="108">
        <f t="shared" si="12"/>
        <v>0</v>
      </c>
    </row>
    <row r="551" spans="11:11" x14ac:dyDescent="0.2">
      <c r="K551" s="108">
        <f t="shared" si="12"/>
        <v>0</v>
      </c>
    </row>
    <row r="552" spans="11:11" x14ac:dyDescent="0.2">
      <c r="K552" s="108">
        <f t="shared" si="12"/>
        <v>0</v>
      </c>
    </row>
    <row r="553" spans="11:11" x14ac:dyDescent="0.2">
      <c r="K553" s="108">
        <f t="shared" si="12"/>
        <v>0</v>
      </c>
    </row>
    <row r="554" spans="11:11" x14ac:dyDescent="0.2">
      <c r="K554" s="108">
        <f t="shared" si="12"/>
        <v>0</v>
      </c>
    </row>
    <row r="555" spans="11:11" x14ac:dyDescent="0.2">
      <c r="K555" s="108">
        <f t="shared" si="12"/>
        <v>0</v>
      </c>
    </row>
    <row r="556" spans="11:11" x14ac:dyDescent="0.2">
      <c r="K556" s="108">
        <f t="shared" si="12"/>
        <v>0</v>
      </c>
    </row>
    <row r="557" spans="11:11" x14ac:dyDescent="0.2">
      <c r="K557" s="108">
        <f t="shared" si="12"/>
        <v>0</v>
      </c>
    </row>
    <row r="558" spans="11:11" x14ac:dyDescent="0.2">
      <c r="K558" s="108">
        <f t="shared" si="12"/>
        <v>0</v>
      </c>
    </row>
    <row r="559" spans="11:11" x14ac:dyDescent="0.2">
      <c r="K559" s="108">
        <f t="shared" si="12"/>
        <v>0</v>
      </c>
    </row>
    <row r="560" spans="11:11" x14ac:dyDescent="0.2">
      <c r="K560" s="108">
        <f t="shared" si="12"/>
        <v>0</v>
      </c>
    </row>
    <row r="561" spans="11:11" x14ac:dyDescent="0.2">
      <c r="K561" s="108">
        <f t="shared" si="12"/>
        <v>0</v>
      </c>
    </row>
    <row r="562" spans="11:11" x14ac:dyDescent="0.2">
      <c r="K562" s="108">
        <f t="shared" si="12"/>
        <v>0</v>
      </c>
    </row>
    <row r="563" spans="11:11" x14ac:dyDescent="0.2">
      <c r="K563" s="108">
        <f t="shared" si="12"/>
        <v>0</v>
      </c>
    </row>
    <row r="564" spans="11:11" x14ac:dyDescent="0.2">
      <c r="K564" s="108">
        <f t="shared" si="12"/>
        <v>0</v>
      </c>
    </row>
    <row r="565" spans="11:11" x14ac:dyDescent="0.2">
      <c r="K565" s="108">
        <f t="shared" si="12"/>
        <v>0</v>
      </c>
    </row>
    <row r="566" spans="11:11" x14ac:dyDescent="0.2">
      <c r="K566" s="108">
        <f t="shared" si="12"/>
        <v>0</v>
      </c>
    </row>
    <row r="567" spans="11:11" x14ac:dyDescent="0.2">
      <c r="K567" s="108">
        <f t="shared" si="12"/>
        <v>0</v>
      </c>
    </row>
    <row r="568" spans="11:11" x14ac:dyDescent="0.2">
      <c r="K568" s="108">
        <f t="shared" si="12"/>
        <v>0</v>
      </c>
    </row>
    <row r="569" spans="11:11" x14ac:dyDescent="0.2">
      <c r="K569" s="108">
        <f t="shared" si="12"/>
        <v>0</v>
      </c>
    </row>
    <row r="570" spans="11:11" x14ac:dyDescent="0.2">
      <c r="K570" s="108">
        <f t="shared" si="12"/>
        <v>0</v>
      </c>
    </row>
    <row r="571" spans="11:11" x14ac:dyDescent="0.2">
      <c r="K571" s="108">
        <f t="shared" si="12"/>
        <v>0</v>
      </c>
    </row>
    <row r="572" spans="11:11" x14ac:dyDescent="0.2">
      <c r="K572" s="108">
        <f t="shared" si="12"/>
        <v>0</v>
      </c>
    </row>
    <row r="573" spans="11:11" x14ac:dyDescent="0.2">
      <c r="K573" s="108">
        <f t="shared" si="12"/>
        <v>0</v>
      </c>
    </row>
    <row r="574" spans="11:11" x14ac:dyDescent="0.2">
      <c r="K574" s="108">
        <f t="shared" si="12"/>
        <v>0</v>
      </c>
    </row>
    <row r="575" spans="11:11" x14ac:dyDescent="0.2">
      <c r="K575" s="108">
        <f t="shared" si="12"/>
        <v>0</v>
      </c>
    </row>
    <row r="576" spans="11:11" x14ac:dyDescent="0.2">
      <c r="K576" s="108">
        <f t="shared" si="12"/>
        <v>0</v>
      </c>
    </row>
    <row r="577" spans="11:11" x14ac:dyDescent="0.2">
      <c r="K577" s="108">
        <f t="shared" si="12"/>
        <v>0</v>
      </c>
    </row>
    <row r="578" spans="11:11" x14ac:dyDescent="0.2">
      <c r="K578" s="108">
        <f t="shared" si="12"/>
        <v>0</v>
      </c>
    </row>
    <row r="579" spans="11:11" x14ac:dyDescent="0.2">
      <c r="K579" s="108">
        <f t="shared" si="12"/>
        <v>0</v>
      </c>
    </row>
    <row r="580" spans="11:11" x14ac:dyDescent="0.2">
      <c r="K580" s="108">
        <f t="shared" si="12"/>
        <v>0</v>
      </c>
    </row>
    <row r="581" spans="11:11" x14ac:dyDescent="0.2">
      <c r="K581" s="108">
        <f t="shared" si="12"/>
        <v>0</v>
      </c>
    </row>
    <row r="582" spans="11:11" x14ac:dyDescent="0.2">
      <c r="K582" s="108">
        <f t="shared" si="12"/>
        <v>0</v>
      </c>
    </row>
    <row r="583" spans="11:11" x14ac:dyDescent="0.2">
      <c r="K583" s="108">
        <f t="shared" si="12"/>
        <v>0</v>
      </c>
    </row>
    <row r="584" spans="11:11" x14ac:dyDescent="0.2">
      <c r="K584" s="108">
        <f t="shared" si="12"/>
        <v>0</v>
      </c>
    </row>
    <row r="585" spans="11:11" x14ac:dyDescent="0.2">
      <c r="K585" s="108">
        <f t="shared" si="12"/>
        <v>0</v>
      </c>
    </row>
    <row r="586" spans="11:11" x14ac:dyDescent="0.2">
      <c r="K586" s="108">
        <f t="shared" si="12"/>
        <v>0</v>
      </c>
    </row>
    <row r="587" spans="11:11" x14ac:dyDescent="0.2">
      <c r="K587" s="108">
        <f t="shared" si="12"/>
        <v>0</v>
      </c>
    </row>
    <row r="588" spans="11:11" x14ac:dyDescent="0.2">
      <c r="K588" s="108">
        <f t="shared" si="12"/>
        <v>0</v>
      </c>
    </row>
    <row r="589" spans="11:11" x14ac:dyDescent="0.2">
      <c r="K589" s="108">
        <f t="shared" si="12"/>
        <v>0</v>
      </c>
    </row>
    <row r="590" spans="11:11" x14ac:dyDescent="0.2">
      <c r="K590" s="108">
        <f t="shared" ref="K590:K653" si="13">J590-I590</f>
        <v>0</v>
      </c>
    </row>
    <row r="591" spans="11:11" x14ac:dyDescent="0.2">
      <c r="K591" s="108">
        <f t="shared" si="13"/>
        <v>0</v>
      </c>
    </row>
    <row r="592" spans="11:11" x14ac:dyDescent="0.2">
      <c r="K592" s="108">
        <f t="shared" si="13"/>
        <v>0</v>
      </c>
    </row>
    <row r="593" spans="11:11" x14ac:dyDescent="0.2">
      <c r="K593" s="108">
        <f t="shared" si="13"/>
        <v>0</v>
      </c>
    </row>
    <row r="594" spans="11:11" x14ac:dyDescent="0.2">
      <c r="K594" s="108">
        <f t="shared" si="13"/>
        <v>0</v>
      </c>
    </row>
    <row r="595" spans="11:11" x14ac:dyDescent="0.2">
      <c r="K595" s="108">
        <f t="shared" si="13"/>
        <v>0</v>
      </c>
    </row>
    <row r="596" spans="11:11" x14ac:dyDescent="0.2">
      <c r="K596" s="108">
        <f t="shared" si="13"/>
        <v>0</v>
      </c>
    </row>
    <row r="597" spans="11:11" x14ac:dyDescent="0.2">
      <c r="K597" s="108">
        <f t="shared" si="13"/>
        <v>0</v>
      </c>
    </row>
    <row r="598" spans="11:11" x14ac:dyDescent="0.2">
      <c r="K598" s="108">
        <f t="shared" si="13"/>
        <v>0</v>
      </c>
    </row>
    <row r="599" spans="11:11" x14ac:dyDescent="0.2">
      <c r="K599" s="108">
        <f t="shared" si="13"/>
        <v>0</v>
      </c>
    </row>
    <row r="600" spans="11:11" x14ac:dyDescent="0.2">
      <c r="K600" s="108">
        <f t="shared" si="13"/>
        <v>0</v>
      </c>
    </row>
    <row r="601" spans="11:11" x14ac:dyDescent="0.2">
      <c r="K601" s="108">
        <f t="shared" si="13"/>
        <v>0</v>
      </c>
    </row>
    <row r="602" spans="11:11" x14ac:dyDescent="0.2">
      <c r="K602" s="108">
        <f t="shared" si="13"/>
        <v>0</v>
      </c>
    </row>
    <row r="603" spans="11:11" x14ac:dyDescent="0.2">
      <c r="K603" s="108">
        <f t="shared" si="13"/>
        <v>0</v>
      </c>
    </row>
    <row r="604" spans="11:11" x14ac:dyDescent="0.2">
      <c r="K604" s="108">
        <f t="shared" si="13"/>
        <v>0</v>
      </c>
    </row>
    <row r="605" spans="11:11" x14ac:dyDescent="0.2">
      <c r="K605" s="108">
        <f t="shared" si="13"/>
        <v>0</v>
      </c>
    </row>
    <row r="606" spans="11:11" x14ac:dyDescent="0.2">
      <c r="K606" s="108">
        <f t="shared" si="13"/>
        <v>0</v>
      </c>
    </row>
    <row r="607" spans="11:11" x14ac:dyDescent="0.2">
      <c r="K607" s="108">
        <f t="shared" si="13"/>
        <v>0</v>
      </c>
    </row>
    <row r="608" spans="11:11" x14ac:dyDescent="0.2">
      <c r="K608" s="108">
        <f t="shared" si="13"/>
        <v>0</v>
      </c>
    </row>
    <row r="609" spans="11:11" x14ac:dyDescent="0.2">
      <c r="K609" s="108">
        <f t="shared" si="13"/>
        <v>0</v>
      </c>
    </row>
    <row r="610" spans="11:11" x14ac:dyDescent="0.2">
      <c r="K610" s="108">
        <f t="shared" si="13"/>
        <v>0</v>
      </c>
    </row>
    <row r="611" spans="11:11" x14ac:dyDescent="0.2">
      <c r="K611" s="108">
        <f t="shared" si="13"/>
        <v>0</v>
      </c>
    </row>
    <row r="612" spans="11:11" x14ac:dyDescent="0.2">
      <c r="K612" s="108">
        <f t="shared" si="13"/>
        <v>0</v>
      </c>
    </row>
    <row r="613" spans="11:11" x14ac:dyDescent="0.2">
      <c r="K613" s="108">
        <f t="shared" si="13"/>
        <v>0</v>
      </c>
    </row>
    <row r="614" spans="11:11" x14ac:dyDescent="0.2">
      <c r="K614" s="108">
        <f t="shared" si="13"/>
        <v>0</v>
      </c>
    </row>
    <row r="615" spans="11:11" x14ac:dyDescent="0.2">
      <c r="K615" s="108">
        <f t="shared" si="13"/>
        <v>0</v>
      </c>
    </row>
    <row r="616" spans="11:11" x14ac:dyDescent="0.2">
      <c r="K616" s="108">
        <f t="shared" si="13"/>
        <v>0</v>
      </c>
    </row>
    <row r="617" spans="11:11" x14ac:dyDescent="0.2">
      <c r="K617" s="108">
        <f t="shared" si="13"/>
        <v>0</v>
      </c>
    </row>
    <row r="618" spans="11:11" x14ac:dyDescent="0.2">
      <c r="K618" s="108">
        <f t="shared" si="13"/>
        <v>0</v>
      </c>
    </row>
    <row r="619" spans="11:11" x14ac:dyDescent="0.2">
      <c r="K619" s="108">
        <f t="shared" si="13"/>
        <v>0</v>
      </c>
    </row>
    <row r="620" spans="11:11" x14ac:dyDescent="0.2">
      <c r="K620" s="108">
        <f t="shared" si="13"/>
        <v>0</v>
      </c>
    </row>
    <row r="621" spans="11:11" x14ac:dyDescent="0.2">
      <c r="K621" s="108">
        <f t="shared" si="13"/>
        <v>0</v>
      </c>
    </row>
    <row r="622" spans="11:11" x14ac:dyDescent="0.2">
      <c r="K622" s="108">
        <f t="shared" si="13"/>
        <v>0</v>
      </c>
    </row>
    <row r="623" spans="11:11" x14ac:dyDescent="0.2">
      <c r="K623" s="108">
        <f t="shared" si="13"/>
        <v>0</v>
      </c>
    </row>
    <row r="624" spans="11:11" x14ac:dyDescent="0.2">
      <c r="K624" s="108">
        <f t="shared" si="13"/>
        <v>0</v>
      </c>
    </row>
    <row r="625" spans="11:11" x14ac:dyDescent="0.2">
      <c r="K625" s="108">
        <f t="shared" si="13"/>
        <v>0</v>
      </c>
    </row>
    <row r="626" spans="11:11" x14ac:dyDescent="0.2">
      <c r="K626" s="108">
        <f t="shared" si="13"/>
        <v>0</v>
      </c>
    </row>
    <row r="627" spans="11:11" x14ac:dyDescent="0.2">
      <c r="K627" s="108">
        <f t="shared" si="13"/>
        <v>0</v>
      </c>
    </row>
    <row r="628" spans="11:11" x14ac:dyDescent="0.2">
      <c r="K628" s="108">
        <f t="shared" si="13"/>
        <v>0</v>
      </c>
    </row>
    <row r="629" spans="11:11" x14ac:dyDescent="0.2">
      <c r="K629" s="108">
        <f t="shared" si="13"/>
        <v>0</v>
      </c>
    </row>
    <row r="630" spans="11:11" x14ac:dyDescent="0.2">
      <c r="K630" s="108">
        <f t="shared" si="13"/>
        <v>0</v>
      </c>
    </row>
    <row r="631" spans="11:11" x14ac:dyDescent="0.2">
      <c r="K631" s="108">
        <f t="shared" si="13"/>
        <v>0</v>
      </c>
    </row>
    <row r="632" spans="11:11" x14ac:dyDescent="0.2">
      <c r="K632" s="108">
        <f t="shared" si="13"/>
        <v>0</v>
      </c>
    </row>
    <row r="633" spans="11:11" x14ac:dyDescent="0.2">
      <c r="K633" s="108">
        <f t="shared" si="13"/>
        <v>0</v>
      </c>
    </row>
    <row r="634" spans="11:11" x14ac:dyDescent="0.2">
      <c r="K634" s="108">
        <f t="shared" si="13"/>
        <v>0</v>
      </c>
    </row>
    <row r="635" spans="11:11" x14ac:dyDescent="0.2">
      <c r="K635" s="108">
        <f t="shared" si="13"/>
        <v>0</v>
      </c>
    </row>
    <row r="636" spans="11:11" x14ac:dyDescent="0.2">
      <c r="K636" s="108">
        <f t="shared" si="13"/>
        <v>0</v>
      </c>
    </row>
    <row r="637" spans="11:11" x14ac:dyDescent="0.2">
      <c r="K637" s="108">
        <f t="shared" si="13"/>
        <v>0</v>
      </c>
    </row>
    <row r="638" spans="11:11" x14ac:dyDescent="0.2">
      <c r="K638" s="108">
        <f t="shared" si="13"/>
        <v>0</v>
      </c>
    </row>
    <row r="639" spans="11:11" x14ac:dyDescent="0.2">
      <c r="K639" s="108">
        <f t="shared" si="13"/>
        <v>0</v>
      </c>
    </row>
    <row r="640" spans="11:11" x14ac:dyDescent="0.2">
      <c r="K640" s="108">
        <f t="shared" si="13"/>
        <v>0</v>
      </c>
    </row>
    <row r="641" spans="11:11" x14ac:dyDescent="0.2">
      <c r="K641" s="108">
        <f t="shared" si="13"/>
        <v>0</v>
      </c>
    </row>
    <row r="642" spans="11:11" x14ac:dyDescent="0.2">
      <c r="K642" s="108">
        <f t="shared" si="13"/>
        <v>0</v>
      </c>
    </row>
    <row r="643" spans="11:11" x14ac:dyDescent="0.2">
      <c r="K643" s="108">
        <f t="shared" si="13"/>
        <v>0</v>
      </c>
    </row>
    <row r="644" spans="11:11" x14ac:dyDescent="0.2">
      <c r="K644" s="108">
        <f t="shared" si="13"/>
        <v>0</v>
      </c>
    </row>
    <row r="645" spans="11:11" x14ac:dyDescent="0.2">
      <c r="K645" s="108">
        <f t="shared" si="13"/>
        <v>0</v>
      </c>
    </row>
    <row r="646" spans="11:11" x14ac:dyDescent="0.2">
      <c r="K646" s="108">
        <f t="shared" si="13"/>
        <v>0</v>
      </c>
    </row>
    <row r="647" spans="11:11" x14ac:dyDescent="0.2">
      <c r="K647" s="108">
        <f t="shared" si="13"/>
        <v>0</v>
      </c>
    </row>
    <row r="648" spans="11:11" x14ac:dyDescent="0.2">
      <c r="K648" s="108">
        <f t="shared" si="13"/>
        <v>0</v>
      </c>
    </row>
    <row r="649" spans="11:11" x14ac:dyDescent="0.2">
      <c r="K649" s="108">
        <f t="shared" si="13"/>
        <v>0</v>
      </c>
    </row>
    <row r="650" spans="11:11" x14ac:dyDescent="0.2">
      <c r="K650" s="108">
        <f t="shared" si="13"/>
        <v>0</v>
      </c>
    </row>
    <row r="651" spans="11:11" x14ac:dyDescent="0.2">
      <c r="K651" s="108">
        <f t="shared" si="13"/>
        <v>0</v>
      </c>
    </row>
    <row r="652" spans="11:11" x14ac:dyDescent="0.2">
      <c r="K652" s="108">
        <f t="shared" si="13"/>
        <v>0</v>
      </c>
    </row>
    <row r="653" spans="11:11" x14ac:dyDescent="0.2">
      <c r="K653" s="108">
        <f t="shared" si="13"/>
        <v>0</v>
      </c>
    </row>
    <row r="654" spans="11:11" x14ac:dyDescent="0.2">
      <c r="K654" s="108">
        <f t="shared" ref="K654:K674" si="14">J654-I654</f>
        <v>0</v>
      </c>
    </row>
    <row r="655" spans="11:11" x14ac:dyDescent="0.2">
      <c r="K655" s="108">
        <f t="shared" si="14"/>
        <v>0</v>
      </c>
    </row>
    <row r="656" spans="11:11" x14ac:dyDescent="0.2">
      <c r="K656" s="108">
        <f t="shared" si="14"/>
        <v>0</v>
      </c>
    </row>
    <row r="657" spans="11:11" x14ac:dyDescent="0.2">
      <c r="K657" s="108">
        <f t="shared" si="14"/>
        <v>0</v>
      </c>
    </row>
    <row r="658" spans="11:11" x14ac:dyDescent="0.2">
      <c r="K658" s="108">
        <f t="shared" si="14"/>
        <v>0</v>
      </c>
    </row>
    <row r="659" spans="11:11" x14ac:dyDescent="0.2">
      <c r="K659" s="108">
        <f t="shared" si="14"/>
        <v>0</v>
      </c>
    </row>
    <row r="660" spans="11:11" x14ac:dyDescent="0.2">
      <c r="K660" s="108">
        <f t="shared" si="14"/>
        <v>0</v>
      </c>
    </row>
    <row r="661" spans="11:11" x14ac:dyDescent="0.2">
      <c r="K661" s="108">
        <f t="shared" si="14"/>
        <v>0</v>
      </c>
    </row>
    <row r="662" spans="11:11" x14ac:dyDescent="0.2">
      <c r="K662" s="108">
        <f t="shared" si="14"/>
        <v>0</v>
      </c>
    </row>
    <row r="663" spans="11:11" x14ac:dyDescent="0.2">
      <c r="K663" s="108">
        <f t="shared" si="14"/>
        <v>0</v>
      </c>
    </row>
    <row r="664" spans="11:11" x14ac:dyDescent="0.2">
      <c r="K664" s="108">
        <f t="shared" si="14"/>
        <v>0</v>
      </c>
    </row>
    <row r="665" spans="11:11" x14ac:dyDescent="0.2">
      <c r="K665" s="108">
        <f t="shared" si="14"/>
        <v>0</v>
      </c>
    </row>
    <row r="666" spans="11:11" x14ac:dyDescent="0.2">
      <c r="K666" s="108">
        <f t="shared" si="14"/>
        <v>0</v>
      </c>
    </row>
    <row r="667" spans="11:11" x14ac:dyDescent="0.2">
      <c r="K667" s="108">
        <f t="shared" si="14"/>
        <v>0</v>
      </c>
    </row>
    <row r="668" spans="11:11" x14ac:dyDescent="0.2">
      <c r="K668" s="108">
        <f t="shared" si="14"/>
        <v>0</v>
      </c>
    </row>
    <row r="669" spans="11:11" x14ac:dyDescent="0.2">
      <c r="K669" s="108">
        <f t="shared" si="14"/>
        <v>0</v>
      </c>
    </row>
    <row r="670" spans="11:11" x14ac:dyDescent="0.2">
      <c r="K670" s="108">
        <f t="shared" si="14"/>
        <v>0</v>
      </c>
    </row>
    <row r="671" spans="11:11" x14ac:dyDescent="0.2">
      <c r="K671" s="108">
        <f t="shared" si="14"/>
        <v>0</v>
      </c>
    </row>
    <row r="672" spans="11:11" x14ac:dyDescent="0.2">
      <c r="K672" s="108">
        <f t="shared" si="14"/>
        <v>0</v>
      </c>
    </row>
    <row r="673" spans="11:11" x14ac:dyDescent="0.2">
      <c r="K673" s="108">
        <f t="shared" si="14"/>
        <v>0</v>
      </c>
    </row>
    <row r="674" spans="11:11" x14ac:dyDescent="0.2">
      <c r="K674" s="108">
        <f t="shared" si="14"/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topLeftCell="B1" workbookViewId="0">
      <selection activeCell="N11" sqref="N11:N14"/>
    </sheetView>
  </sheetViews>
  <sheetFormatPr defaultColWidth="9.140625" defaultRowHeight="12.75" x14ac:dyDescent="0.2"/>
  <cols>
    <col min="1" max="1" width="2.5703125" style="70" customWidth="1"/>
    <col min="2" max="2" width="9" style="70" customWidth="1"/>
    <col min="3" max="3" width="11" style="70" bestFit="1" customWidth="1"/>
    <col min="4" max="4" width="34.42578125" style="70" bestFit="1" customWidth="1"/>
    <col min="5" max="6" width="12.42578125" style="70" bestFit="1" customWidth="1"/>
    <col min="7" max="7" width="13.28515625" style="70" customWidth="1"/>
    <col min="8" max="8" width="11.85546875" style="70" bestFit="1" customWidth="1"/>
    <col min="9" max="9" width="10.5703125" style="70" bestFit="1" customWidth="1"/>
    <col min="10" max="10" width="11.28515625" style="111" bestFit="1" customWidth="1"/>
    <col min="11" max="11" width="9.140625" style="70"/>
    <col min="12" max="14" width="9.28515625" style="70" bestFit="1" customWidth="1"/>
    <col min="15" max="15" width="9.140625" style="70"/>
    <col min="16" max="16" width="13.140625" style="82" bestFit="1" customWidth="1"/>
    <col min="17" max="16384" width="9.140625" style="70"/>
  </cols>
  <sheetData>
    <row r="1" spans="2:16" ht="12.95" x14ac:dyDescent="0.3">
      <c r="C1" s="81"/>
    </row>
    <row r="2" spans="2:16" ht="12.95" x14ac:dyDescent="0.3">
      <c r="C2" s="81"/>
    </row>
    <row r="3" spans="2:16" s="83" customFormat="1" ht="63.75" x14ac:dyDescent="0.2">
      <c r="C3" s="84" t="s">
        <v>254</v>
      </c>
      <c r="D3" s="84" t="s">
        <v>299</v>
      </c>
      <c r="E3" s="85" t="s">
        <v>373</v>
      </c>
      <c r="F3" s="85" t="s">
        <v>356</v>
      </c>
      <c r="G3" s="83" t="s">
        <v>372</v>
      </c>
      <c r="I3" s="110" t="s">
        <v>305</v>
      </c>
      <c r="J3" s="109"/>
      <c r="K3" s="109"/>
      <c r="L3" s="109"/>
      <c r="M3" s="109"/>
      <c r="N3" s="109"/>
      <c r="O3" s="109"/>
      <c r="P3" s="107"/>
    </row>
    <row r="4" spans="2:16" x14ac:dyDescent="0.2">
      <c r="C4" s="87">
        <v>180</v>
      </c>
      <c r="D4" s="87" t="s">
        <v>303</v>
      </c>
      <c r="E4" s="140">
        <f>SUMIF($B:$B,C4,$J:$J)</f>
        <v>741000</v>
      </c>
      <c r="F4" s="145">
        <f>SUMIF($B:$B,C4,$P:$P)</f>
        <v>885443.13</v>
      </c>
      <c r="G4" s="140">
        <f>F4-E4</f>
        <v>144443.13</v>
      </c>
      <c r="I4" s="106" t="s">
        <v>306</v>
      </c>
      <c r="J4" s="106"/>
      <c r="K4" s="106"/>
      <c r="L4" s="106"/>
      <c r="M4" s="106"/>
      <c r="N4" s="106"/>
      <c r="O4" s="106"/>
      <c r="P4" s="103"/>
    </row>
    <row r="5" spans="2:16" x14ac:dyDescent="0.2">
      <c r="C5" s="89">
        <v>280</v>
      </c>
      <c r="D5" s="87" t="s">
        <v>304</v>
      </c>
      <c r="E5" s="140">
        <f>SUMIF($B:$B,C5,$J:$J)</f>
        <v>100000</v>
      </c>
      <c r="F5" s="145">
        <f>SUMIF($B:$B,C5,$P:$P)</f>
        <v>107085.00000000001</v>
      </c>
      <c r="G5" s="140">
        <f>F5-E5</f>
        <v>7085.0000000000146</v>
      </c>
      <c r="I5" s="106" t="s">
        <v>307</v>
      </c>
      <c r="J5" s="106"/>
      <c r="K5" s="106"/>
      <c r="L5" s="106"/>
      <c r="M5" s="106"/>
      <c r="N5" s="106"/>
      <c r="O5" s="106"/>
      <c r="P5" s="103"/>
    </row>
    <row r="6" spans="2:16" ht="12.95" x14ac:dyDescent="0.3">
      <c r="E6" s="139">
        <f>SUM(E4:E5)</f>
        <v>841000</v>
      </c>
      <c r="F6" s="139">
        <f>SUM(F4:F5)</f>
        <v>992528.13</v>
      </c>
      <c r="G6" s="139">
        <f>SUM(G4:G5)</f>
        <v>151528.13</v>
      </c>
    </row>
    <row r="7" spans="2:16" x14ac:dyDescent="0.2">
      <c r="I7" s="70" t="s">
        <v>359</v>
      </c>
    </row>
    <row r="10" spans="2:16" s="68" customFormat="1" ht="51" x14ac:dyDescent="0.2">
      <c r="B10" s="104" t="s">
        <v>258</v>
      </c>
      <c r="C10" s="104" t="s">
        <v>241</v>
      </c>
      <c r="D10" s="104" t="s">
        <v>242</v>
      </c>
      <c r="E10" s="104" t="s">
        <v>269</v>
      </c>
      <c r="F10" s="104" t="s">
        <v>270</v>
      </c>
      <c r="G10" s="104" t="s">
        <v>11</v>
      </c>
      <c r="H10" s="104" t="s">
        <v>243</v>
      </c>
      <c r="I10" s="104" t="s">
        <v>244</v>
      </c>
      <c r="J10" s="101" t="s">
        <v>253</v>
      </c>
      <c r="L10" s="91" t="s">
        <v>205</v>
      </c>
      <c r="M10" s="91" t="s">
        <v>204</v>
      </c>
      <c r="N10" s="91" t="s">
        <v>358</v>
      </c>
      <c r="P10" s="85" t="s">
        <v>356</v>
      </c>
    </row>
    <row r="11" spans="2:16" x14ac:dyDescent="0.2">
      <c r="B11" s="70">
        <v>180</v>
      </c>
      <c r="C11" s="87" t="s">
        <v>249</v>
      </c>
      <c r="D11" s="87" t="s">
        <v>301</v>
      </c>
      <c r="E11" s="92">
        <v>45291</v>
      </c>
      <c r="F11" s="93" t="s">
        <v>357</v>
      </c>
      <c r="G11" s="94"/>
      <c r="H11" s="95">
        <v>0</v>
      </c>
      <c r="I11" s="95">
        <v>741000</v>
      </c>
      <c r="J11" s="108">
        <f>I11-H11</f>
        <v>741000</v>
      </c>
      <c r="L11" s="70">
        <f>MONTH(E11)</f>
        <v>12</v>
      </c>
      <c r="M11" s="70">
        <f>YEAR(E11)</f>
        <v>2023</v>
      </c>
      <c r="N11" s="69">
        <f>INDEX(ENDEKS!$Q$4:$AB$25,MATCH(M11,ENDEKS!$P$4:$P$25,0),MATCH(L11,ENDEKS!$Q$3:$AB$3,0))</f>
        <v>1.19493</v>
      </c>
      <c r="P11" s="82">
        <f>J11*N11</f>
        <v>885443.13</v>
      </c>
    </row>
    <row r="12" spans="2:16" ht="12.95" x14ac:dyDescent="0.3">
      <c r="B12" s="70">
        <v>180</v>
      </c>
      <c r="C12" s="87"/>
      <c r="D12" s="87"/>
      <c r="E12" s="92">
        <v>45291</v>
      </c>
      <c r="F12" s="93" t="s">
        <v>357</v>
      </c>
      <c r="G12" s="94"/>
      <c r="H12" s="95"/>
      <c r="I12" s="95"/>
      <c r="J12" s="108">
        <f t="shared" ref="J12:J19" si="0">I12-H12</f>
        <v>0</v>
      </c>
      <c r="L12" s="70">
        <f t="shared" ref="L12:L18" si="1">MONTH(E12)</f>
        <v>12</v>
      </c>
      <c r="M12" s="70">
        <f t="shared" ref="M12:M18" si="2">YEAR(E12)</f>
        <v>2023</v>
      </c>
      <c r="N12" s="69">
        <f>INDEX(ENDEKS!$Q$4:$AB$25,MATCH(M12,ENDEKS!$P$4:$P$25,0),MATCH(L12,ENDEKS!$Q$3:$AB$3,0))</f>
        <v>1.19493</v>
      </c>
      <c r="P12" s="82">
        <f t="shared" ref="P12:P18" si="3">J12*N12</f>
        <v>0</v>
      </c>
    </row>
    <row r="13" spans="2:16" ht="12.95" x14ac:dyDescent="0.3">
      <c r="B13" s="70">
        <v>180</v>
      </c>
      <c r="C13" s="87"/>
      <c r="D13" s="87"/>
      <c r="E13" s="92">
        <v>45291</v>
      </c>
      <c r="F13" s="93" t="s">
        <v>357</v>
      </c>
      <c r="G13" s="94"/>
      <c r="H13" s="95"/>
      <c r="I13" s="95"/>
      <c r="J13" s="108">
        <f t="shared" si="0"/>
        <v>0</v>
      </c>
      <c r="L13" s="70">
        <f t="shared" si="1"/>
        <v>12</v>
      </c>
      <c r="M13" s="70">
        <f t="shared" si="2"/>
        <v>2023</v>
      </c>
      <c r="N13" s="69">
        <f>INDEX(ENDEKS!$Q$4:$AB$25,MATCH(M13,ENDEKS!$P$4:$P$25,0),MATCH(L13,ENDEKS!$Q$3:$AB$3,0))</f>
        <v>1.19493</v>
      </c>
      <c r="P13" s="82">
        <f t="shared" si="3"/>
        <v>0</v>
      </c>
    </row>
    <row r="14" spans="2:16" ht="12.95" x14ac:dyDescent="0.3">
      <c r="B14" s="70">
        <v>180</v>
      </c>
      <c r="C14" s="87"/>
      <c r="D14" s="87"/>
      <c r="E14" s="92">
        <v>45291</v>
      </c>
      <c r="F14" s="93" t="s">
        <v>357</v>
      </c>
      <c r="G14" s="94"/>
      <c r="H14" s="95"/>
      <c r="I14" s="95"/>
      <c r="J14" s="108">
        <f t="shared" si="0"/>
        <v>0</v>
      </c>
      <c r="L14" s="70">
        <f t="shared" si="1"/>
        <v>12</v>
      </c>
      <c r="M14" s="70">
        <f t="shared" si="2"/>
        <v>2023</v>
      </c>
      <c r="N14" s="69">
        <f>INDEX(ENDEKS!$Q$4:$AB$25,MATCH(M14,ENDEKS!$P$4:$P$25,0),MATCH(L14,ENDEKS!$Q$3:$AB$3,0))</f>
        <v>1.19493</v>
      </c>
      <c r="P14" s="82">
        <f t="shared" si="3"/>
        <v>0</v>
      </c>
    </row>
    <row r="15" spans="2:16" ht="12.95" x14ac:dyDescent="0.3">
      <c r="B15" s="70">
        <v>280</v>
      </c>
      <c r="C15" s="87"/>
      <c r="D15" s="87"/>
      <c r="E15" s="92">
        <v>45352</v>
      </c>
      <c r="F15" s="93" t="s">
        <v>302</v>
      </c>
      <c r="G15" s="94"/>
      <c r="H15" s="95">
        <v>0</v>
      </c>
      <c r="I15" s="95">
        <v>100000</v>
      </c>
      <c r="J15" s="108">
        <f t="shared" si="0"/>
        <v>100000</v>
      </c>
      <c r="L15" s="70">
        <f t="shared" si="1"/>
        <v>3</v>
      </c>
      <c r="M15" s="70">
        <f t="shared" si="2"/>
        <v>2024</v>
      </c>
      <c r="N15" s="69">
        <f>INDEX(ENDEKS!$Q$4:$AB$25,MATCH(M15,ENDEKS!$P$4:$P$25,0),MATCH(L15,ENDEKS!$Q$3:$AB$3,0))</f>
        <v>1.0708500000000001</v>
      </c>
      <c r="P15" s="82">
        <f t="shared" si="3"/>
        <v>107085.00000000001</v>
      </c>
    </row>
    <row r="16" spans="2:16" ht="12.95" x14ac:dyDescent="0.3">
      <c r="B16" s="70">
        <v>280</v>
      </c>
      <c r="C16" s="87"/>
      <c r="D16" s="87"/>
      <c r="E16" s="92">
        <v>45352</v>
      </c>
      <c r="F16" s="93" t="s">
        <v>302</v>
      </c>
      <c r="G16" s="94"/>
      <c r="H16" s="95"/>
      <c r="I16" s="95"/>
      <c r="J16" s="108">
        <f t="shared" si="0"/>
        <v>0</v>
      </c>
      <c r="L16" s="70">
        <f t="shared" si="1"/>
        <v>3</v>
      </c>
      <c r="M16" s="70">
        <f t="shared" si="2"/>
        <v>2024</v>
      </c>
      <c r="N16" s="69">
        <f>INDEX(ENDEKS!$Q$4:$AB$25,MATCH(M16,ENDEKS!$P$4:$P$25,0),MATCH(L16,ENDEKS!$Q$3:$AB$3,0))</f>
        <v>1.0708500000000001</v>
      </c>
      <c r="P16" s="82">
        <f t="shared" si="3"/>
        <v>0</v>
      </c>
    </row>
    <row r="17" spans="2:16" ht="12.95" x14ac:dyDescent="0.3">
      <c r="B17" s="70">
        <v>280</v>
      </c>
      <c r="C17" s="87"/>
      <c r="D17" s="87"/>
      <c r="E17" s="92">
        <v>45352</v>
      </c>
      <c r="F17" s="93" t="s">
        <v>302</v>
      </c>
      <c r="G17" s="94"/>
      <c r="H17" s="95"/>
      <c r="I17" s="95"/>
      <c r="J17" s="108">
        <f t="shared" si="0"/>
        <v>0</v>
      </c>
      <c r="L17" s="70">
        <f t="shared" si="1"/>
        <v>3</v>
      </c>
      <c r="M17" s="70">
        <f t="shared" si="2"/>
        <v>2024</v>
      </c>
      <c r="N17" s="69">
        <f>INDEX(ENDEKS!$Q$4:$AB$25,MATCH(M17,ENDEKS!$P$4:$P$25,0),MATCH(L17,ENDEKS!$Q$3:$AB$3,0))</f>
        <v>1.0708500000000001</v>
      </c>
      <c r="P17" s="82">
        <f t="shared" si="3"/>
        <v>0</v>
      </c>
    </row>
    <row r="18" spans="2:16" x14ac:dyDescent="0.2">
      <c r="B18" s="70">
        <v>280</v>
      </c>
      <c r="C18" s="87"/>
      <c r="D18" s="87"/>
      <c r="E18" s="92">
        <v>45352</v>
      </c>
      <c r="F18" s="93" t="s">
        <v>302</v>
      </c>
      <c r="G18" s="94"/>
      <c r="H18" s="95"/>
      <c r="I18" s="95"/>
      <c r="J18" s="108">
        <f t="shared" si="0"/>
        <v>0</v>
      </c>
      <c r="L18" s="70">
        <f t="shared" si="1"/>
        <v>3</v>
      </c>
      <c r="M18" s="70">
        <f t="shared" si="2"/>
        <v>2024</v>
      </c>
      <c r="N18" s="69">
        <f>INDEX(ENDEKS!$Q$4:$AB$25,MATCH(M18,ENDEKS!$P$4:$P$25,0),MATCH(L18,ENDEKS!$Q$3:$AB$3,0))</f>
        <v>1.0708500000000001</v>
      </c>
      <c r="P18" s="82">
        <f t="shared" si="3"/>
        <v>0</v>
      </c>
    </row>
    <row r="19" spans="2:16" x14ac:dyDescent="0.2">
      <c r="E19" s="92">
        <v>45473</v>
      </c>
      <c r="F19" s="93" t="s">
        <v>302</v>
      </c>
      <c r="G19" s="94"/>
      <c r="H19" s="95">
        <v>0</v>
      </c>
      <c r="I19" s="95">
        <v>100000</v>
      </c>
      <c r="J19" s="108">
        <f t="shared" si="0"/>
        <v>100000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50"/>
  <sheetViews>
    <sheetView topLeftCell="A7" workbookViewId="0">
      <selection activeCell="H5" sqref="H5"/>
    </sheetView>
  </sheetViews>
  <sheetFormatPr defaultColWidth="9.140625" defaultRowHeight="12.75" x14ac:dyDescent="0.2"/>
  <cols>
    <col min="1" max="1" width="2.5703125" style="70" customWidth="1"/>
    <col min="2" max="2" width="11" style="70" bestFit="1" customWidth="1"/>
    <col min="3" max="3" width="34.42578125" style="70" bestFit="1" customWidth="1"/>
    <col min="4" max="4" width="12.28515625" style="70" bestFit="1" customWidth="1"/>
    <col min="5" max="5" width="8.7109375" style="70" bestFit="1" customWidth="1"/>
    <col min="6" max="6" width="13.28515625" style="70" customWidth="1"/>
    <col min="7" max="7" width="11.85546875" style="70" bestFit="1" customWidth="1"/>
    <col min="8" max="8" width="10.5703125" style="70" bestFit="1" customWidth="1"/>
    <col min="9" max="9" width="11.28515625" style="70" bestFit="1" customWidth="1"/>
    <col min="10" max="10" width="9.140625" style="70"/>
    <col min="11" max="13" width="9.28515625" style="70" bestFit="1" customWidth="1"/>
    <col min="14" max="14" width="9.140625" style="70"/>
    <col min="15" max="15" width="13.140625" style="82" bestFit="1" customWidth="1"/>
    <col min="16" max="16384" width="9.140625" style="70"/>
  </cols>
  <sheetData>
    <row r="1" spans="2:15" ht="12.95" x14ac:dyDescent="0.3">
      <c r="B1" s="81"/>
    </row>
    <row r="3" spans="2:15" x14ac:dyDescent="0.2">
      <c r="B3" s="81" t="s">
        <v>298</v>
      </c>
    </row>
    <row r="4" spans="2:15" ht="12.95" x14ac:dyDescent="0.3">
      <c r="B4" s="81"/>
    </row>
    <row r="5" spans="2:15" s="83" customFormat="1" ht="63.75" x14ac:dyDescent="0.2">
      <c r="B5" s="84" t="s">
        <v>254</v>
      </c>
      <c r="C5" s="84" t="s">
        <v>299</v>
      </c>
      <c r="D5" s="85" t="s">
        <v>356</v>
      </c>
      <c r="O5" s="86"/>
    </row>
    <row r="6" spans="2:15" x14ac:dyDescent="0.2">
      <c r="B6" s="87" t="s">
        <v>282</v>
      </c>
      <c r="C6" s="87" t="s">
        <v>283</v>
      </c>
      <c r="D6" s="88">
        <f>SUMIF($C:$C,C6,$O:$O)</f>
        <v>113231.41559999999</v>
      </c>
    </row>
    <row r="7" spans="2:15" x14ac:dyDescent="0.2">
      <c r="B7" s="89" t="s">
        <v>287</v>
      </c>
      <c r="C7" s="89" t="s">
        <v>288</v>
      </c>
      <c r="D7" s="88">
        <f>SUMIF($C:$C,C7,$O:$O)</f>
        <v>17644.1170422</v>
      </c>
    </row>
    <row r="8" spans="2:15" x14ac:dyDescent="0.2">
      <c r="B8" s="89" t="s">
        <v>290</v>
      </c>
      <c r="C8" s="89" t="s">
        <v>291</v>
      </c>
      <c r="D8" s="88">
        <f>SUMIF($C:$C,C8,$O:$O)</f>
        <v>524651.18221759994</v>
      </c>
    </row>
    <row r="9" spans="2:15" x14ac:dyDescent="0.2">
      <c r="B9" s="89" t="s">
        <v>296</v>
      </c>
      <c r="C9" s="89" t="s">
        <v>18</v>
      </c>
      <c r="D9" s="88">
        <f>SUMIF($C:$C,C9,$O:$O)</f>
        <v>0</v>
      </c>
    </row>
    <row r="10" spans="2:15" ht="12.95" x14ac:dyDescent="0.3">
      <c r="B10" s="89"/>
      <c r="C10" s="89"/>
      <c r="D10" s="97">
        <f>SUM(D6:D9)</f>
        <v>655526.71485979995</v>
      </c>
    </row>
    <row r="12" spans="2:15" ht="51" x14ac:dyDescent="0.2">
      <c r="B12" s="90" t="s">
        <v>241</v>
      </c>
      <c r="C12" s="90" t="s">
        <v>242</v>
      </c>
      <c r="D12" s="90" t="s">
        <v>269</v>
      </c>
      <c r="E12" s="90" t="s">
        <v>270</v>
      </c>
      <c r="F12" s="90" t="s">
        <v>11</v>
      </c>
      <c r="G12" s="90" t="s">
        <v>243</v>
      </c>
      <c r="H12" s="90" t="s">
        <v>244</v>
      </c>
      <c r="I12" s="90" t="s">
        <v>253</v>
      </c>
      <c r="K12" s="91" t="s">
        <v>205</v>
      </c>
      <c r="L12" s="91" t="s">
        <v>204</v>
      </c>
      <c r="M12" s="91" t="s">
        <v>358</v>
      </c>
      <c r="O12" s="85" t="s">
        <v>356</v>
      </c>
    </row>
    <row r="13" spans="2:15" x14ac:dyDescent="0.2">
      <c r="B13" s="87" t="s">
        <v>282</v>
      </c>
      <c r="C13" s="87" t="s">
        <v>283</v>
      </c>
      <c r="D13" s="92">
        <v>45291</v>
      </c>
      <c r="E13" s="93" t="s">
        <v>273</v>
      </c>
      <c r="F13" s="94" t="s">
        <v>274</v>
      </c>
      <c r="G13" s="95">
        <v>74420</v>
      </c>
      <c r="H13" s="95"/>
      <c r="I13" s="96">
        <f t="shared" ref="I13:I25" si="0">G13-H13</f>
        <v>74420</v>
      </c>
      <c r="K13" s="70">
        <f t="shared" ref="K13:K25" si="1">MONTH(D13)</f>
        <v>12</v>
      </c>
      <c r="L13" s="70">
        <f t="shared" ref="L13:L25" si="2">YEAR(D13)</f>
        <v>2023</v>
      </c>
      <c r="M13" s="69">
        <f>INDEX(ENDEKS!$Q$4:$AB$25,MATCH(L13,ENDEKS!$P$4:$P$25,0),MATCH(K13,ENDEKS!$Q$3:$AB$3,0))</f>
        <v>1.19493</v>
      </c>
      <c r="O13" s="82">
        <f>I13*M13</f>
        <v>88926.690600000002</v>
      </c>
    </row>
    <row r="14" spans="2:15" x14ac:dyDescent="0.2">
      <c r="B14" s="87" t="s">
        <v>282</v>
      </c>
      <c r="C14" s="87" t="s">
        <v>283</v>
      </c>
      <c r="D14" s="92">
        <v>45311</v>
      </c>
      <c r="E14" s="93" t="s">
        <v>271</v>
      </c>
      <c r="F14" s="94"/>
      <c r="G14" s="95">
        <v>7500</v>
      </c>
      <c r="H14" s="95"/>
      <c r="I14" s="96">
        <f t="shared" si="0"/>
        <v>7500</v>
      </c>
      <c r="K14" s="70">
        <f t="shared" si="1"/>
        <v>1</v>
      </c>
      <c r="L14" s="70">
        <f t="shared" si="2"/>
        <v>2024</v>
      </c>
      <c r="M14" s="69">
        <f>INDEX(ENDEKS!$Q$4:$AB$25,MATCH(L14,ENDEKS!$P$4:$P$25,0),MATCH(K14,ENDEKS!$Q$3:$AB$3,0))</f>
        <v>1.14747</v>
      </c>
      <c r="O14" s="82">
        <f t="shared" ref="O14:O25" si="3">I14*M14</f>
        <v>8606.0249999999996</v>
      </c>
    </row>
    <row r="15" spans="2:15" x14ac:dyDescent="0.2">
      <c r="B15" s="87" t="s">
        <v>282</v>
      </c>
      <c r="C15" s="87" t="s">
        <v>283</v>
      </c>
      <c r="D15" s="92">
        <v>45344</v>
      </c>
      <c r="E15" s="93" t="s">
        <v>284</v>
      </c>
      <c r="F15" s="94"/>
      <c r="G15" s="95">
        <v>5000</v>
      </c>
      <c r="H15" s="95"/>
      <c r="I15" s="96">
        <f t="shared" si="0"/>
        <v>5000</v>
      </c>
      <c r="K15" s="70">
        <f t="shared" si="1"/>
        <v>2</v>
      </c>
      <c r="L15" s="70">
        <f t="shared" si="2"/>
        <v>2024</v>
      </c>
      <c r="M15" s="69">
        <f>INDEX(ENDEKS!$Q$4:$AB$25,MATCH(L15,ENDEKS!$P$4:$P$25,0),MATCH(K15,ENDEKS!$Q$3:$AB$3,0))</f>
        <v>1.1061300000000001</v>
      </c>
      <c r="O15" s="82">
        <f t="shared" si="3"/>
        <v>5530.6500000000005</v>
      </c>
    </row>
    <row r="16" spans="2:15" x14ac:dyDescent="0.2">
      <c r="B16" s="87" t="s">
        <v>282</v>
      </c>
      <c r="C16" s="87" t="s">
        <v>283</v>
      </c>
      <c r="D16" s="92">
        <v>45388</v>
      </c>
      <c r="E16" s="93" t="s">
        <v>285</v>
      </c>
      <c r="F16" s="94"/>
      <c r="G16" s="95">
        <v>5000</v>
      </c>
      <c r="H16" s="95"/>
      <c r="I16" s="96">
        <f t="shared" si="0"/>
        <v>5000</v>
      </c>
      <c r="K16" s="70">
        <f t="shared" si="1"/>
        <v>4</v>
      </c>
      <c r="L16" s="70">
        <f t="shared" si="2"/>
        <v>2024</v>
      </c>
      <c r="M16" s="69">
        <f>INDEX(ENDEKS!$Q$4:$AB$25,MATCH(L16,ENDEKS!$P$4:$P$25,0),MATCH(K16,ENDEKS!$Q$3:$AB$3,0))</f>
        <v>1.0336099999999999</v>
      </c>
      <c r="O16" s="82">
        <f t="shared" si="3"/>
        <v>5168.0499999999993</v>
      </c>
    </row>
    <row r="17" spans="2:15" x14ac:dyDescent="0.2">
      <c r="B17" s="87" t="s">
        <v>282</v>
      </c>
      <c r="C17" s="87" t="s">
        <v>283</v>
      </c>
      <c r="D17" s="92">
        <v>45466</v>
      </c>
      <c r="E17" s="93" t="s">
        <v>286</v>
      </c>
      <c r="F17" s="94"/>
      <c r="G17" s="95">
        <v>5000</v>
      </c>
      <c r="H17" s="95"/>
      <c r="I17" s="96">
        <f t="shared" si="0"/>
        <v>5000</v>
      </c>
      <c r="K17" s="70">
        <f t="shared" si="1"/>
        <v>6</v>
      </c>
      <c r="L17" s="70">
        <f t="shared" si="2"/>
        <v>2024</v>
      </c>
      <c r="M17" s="69">
        <f>INDEX(ENDEKS!$Q$4:$AB$25,MATCH(L17,ENDEKS!$P$4:$P$25,0),MATCH(K17,ENDEKS!$Q$3:$AB$3,0))</f>
        <v>1</v>
      </c>
      <c r="O17" s="82">
        <f t="shared" si="3"/>
        <v>5000</v>
      </c>
    </row>
    <row r="18" spans="2:15" x14ac:dyDescent="0.2">
      <c r="B18" s="89" t="s">
        <v>287</v>
      </c>
      <c r="C18" s="89" t="s">
        <v>288</v>
      </c>
      <c r="D18" s="92">
        <v>45291</v>
      </c>
      <c r="E18" s="93" t="s">
        <v>273</v>
      </c>
      <c r="F18" s="94" t="s">
        <v>274</v>
      </c>
      <c r="G18" s="95">
        <v>14415.98</v>
      </c>
      <c r="H18" s="95"/>
      <c r="I18" s="96">
        <f t="shared" si="0"/>
        <v>14415.98</v>
      </c>
      <c r="K18" s="70">
        <f t="shared" si="1"/>
        <v>12</v>
      </c>
      <c r="L18" s="70">
        <f t="shared" si="2"/>
        <v>2023</v>
      </c>
      <c r="M18" s="69">
        <f>INDEX(ENDEKS!$Q$4:$AB$25,MATCH(L18,ENDEKS!$P$4:$P$25,0),MATCH(K18,ENDEKS!$Q$3:$AB$3,0))</f>
        <v>1.19493</v>
      </c>
      <c r="O18" s="82">
        <f t="shared" si="3"/>
        <v>17226.0869814</v>
      </c>
    </row>
    <row r="19" spans="2:15" x14ac:dyDescent="0.2">
      <c r="B19" s="89" t="s">
        <v>287</v>
      </c>
      <c r="C19" s="89" t="s">
        <v>288</v>
      </c>
      <c r="D19" s="92">
        <v>45443</v>
      </c>
      <c r="E19" s="93" t="s">
        <v>289</v>
      </c>
      <c r="F19" s="94"/>
      <c r="G19" s="95"/>
      <c r="H19" s="95">
        <v>385.17</v>
      </c>
      <c r="I19" s="96">
        <f t="shared" si="0"/>
        <v>-385.17</v>
      </c>
      <c r="K19" s="70">
        <f t="shared" si="1"/>
        <v>5</v>
      </c>
      <c r="L19" s="70">
        <f t="shared" si="2"/>
        <v>2024</v>
      </c>
      <c r="M19" s="69">
        <f>INDEX(ENDEKS!$Q$4:$AB$25,MATCH(L19,ENDEKS!$P$4:$P$25,0),MATCH(K19,ENDEKS!$Q$3:$AB$3,0))</f>
        <v>1.01376</v>
      </c>
      <c r="O19" s="82">
        <f t="shared" si="3"/>
        <v>-390.4699392</v>
      </c>
    </row>
    <row r="20" spans="2:15" x14ac:dyDescent="0.2">
      <c r="B20" s="89" t="s">
        <v>287</v>
      </c>
      <c r="C20" s="89" t="s">
        <v>288</v>
      </c>
      <c r="D20" s="92">
        <v>45462</v>
      </c>
      <c r="E20" s="93" t="s">
        <v>295</v>
      </c>
      <c r="F20" s="94"/>
      <c r="G20" s="95">
        <v>808.5</v>
      </c>
      <c r="H20" s="95"/>
      <c r="I20" s="96">
        <f t="shared" si="0"/>
        <v>808.5</v>
      </c>
      <c r="K20" s="70">
        <f t="shared" si="1"/>
        <v>6</v>
      </c>
      <c r="L20" s="70">
        <f t="shared" si="2"/>
        <v>2024</v>
      </c>
      <c r="M20" s="69">
        <f>INDEX(ENDEKS!$Q$4:$AB$25,MATCH(L20,ENDEKS!$P$4:$P$25,0),MATCH(K20,ENDEKS!$Q$3:$AB$3,0))</f>
        <v>1</v>
      </c>
      <c r="O20" s="82">
        <f t="shared" si="3"/>
        <v>808.5</v>
      </c>
    </row>
    <row r="21" spans="2:15" x14ac:dyDescent="0.2">
      <c r="B21" s="89" t="s">
        <v>290</v>
      </c>
      <c r="C21" s="89" t="s">
        <v>291</v>
      </c>
      <c r="D21" s="92">
        <v>45291</v>
      </c>
      <c r="E21" s="93" t="s">
        <v>292</v>
      </c>
      <c r="F21" s="94"/>
      <c r="G21" s="95">
        <v>72473.259999999995</v>
      </c>
      <c r="H21" s="95"/>
      <c r="I21" s="96">
        <f t="shared" si="0"/>
        <v>72473.259999999995</v>
      </c>
      <c r="K21" s="70">
        <f t="shared" si="1"/>
        <v>12</v>
      </c>
      <c r="L21" s="70">
        <f t="shared" si="2"/>
        <v>2023</v>
      </c>
      <c r="M21" s="69">
        <f>INDEX(ENDEKS!$Q$4:$AB$25,MATCH(L21,ENDEKS!$P$4:$P$25,0),MATCH(K21,ENDEKS!$Q$3:$AB$3,0))</f>
        <v>1.19493</v>
      </c>
      <c r="O21" s="82">
        <f t="shared" si="3"/>
        <v>86600.472571799997</v>
      </c>
    </row>
    <row r="22" spans="2:15" x14ac:dyDescent="0.2">
      <c r="B22" s="89" t="s">
        <v>290</v>
      </c>
      <c r="C22" s="89" t="s">
        <v>291</v>
      </c>
      <c r="D22" s="92">
        <v>45338</v>
      </c>
      <c r="E22" s="93" t="s">
        <v>293</v>
      </c>
      <c r="F22" s="94"/>
      <c r="G22" s="95">
        <v>258076.93</v>
      </c>
      <c r="H22" s="95"/>
      <c r="I22" s="96">
        <f t="shared" si="0"/>
        <v>258076.93</v>
      </c>
      <c r="K22" s="70">
        <f t="shared" si="1"/>
        <v>2</v>
      </c>
      <c r="L22" s="70">
        <f t="shared" si="2"/>
        <v>2024</v>
      </c>
      <c r="M22" s="69">
        <f>INDEX(ENDEKS!$Q$4:$AB$25,MATCH(L22,ENDEKS!$P$4:$P$25,0),MATCH(K22,ENDEKS!$Q$3:$AB$3,0))</f>
        <v>1.1061300000000001</v>
      </c>
      <c r="O22" s="82">
        <f t="shared" si="3"/>
        <v>285466.63458090002</v>
      </c>
    </row>
    <row r="23" spans="2:15" x14ac:dyDescent="0.2">
      <c r="B23" s="89" t="s">
        <v>290</v>
      </c>
      <c r="C23" s="89" t="s">
        <v>291</v>
      </c>
      <c r="D23" s="92">
        <v>45383</v>
      </c>
      <c r="E23" s="93" t="s">
        <v>294</v>
      </c>
      <c r="F23" s="94"/>
      <c r="G23" s="95">
        <v>94749.05</v>
      </c>
      <c r="H23" s="95"/>
      <c r="I23" s="96">
        <f t="shared" si="0"/>
        <v>94749.05</v>
      </c>
      <c r="K23" s="70">
        <f t="shared" si="1"/>
        <v>4</v>
      </c>
      <c r="L23" s="70">
        <f t="shared" si="2"/>
        <v>2024</v>
      </c>
      <c r="M23" s="69">
        <f>INDEX(ENDEKS!$Q$4:$AB$25,MATCH(L23,ENDEKS!$P$4:$P$25,0),MATCH(K23,ENDEKS!$Q$3:$AB$3,0))</f>
        <v>1.0336099999999999</v>
      </c>
      <c r="O23" s="82">
        <f t="shared" si="3"/>
        <v>97933.565570499995</v>
      </c>
    </row>
    <row r="24" spans="2:15" x14ac:dyDescent="0.2">
      <c r="B24" s="89" t="s">
        <v>290</v>
      </c>
      <c r="C24" s="89" t="s">
        <v>291</v>
      </c>
      <c r="D24" s="92">
        <v>45437</v>
      </c>
      <c r="E24" s="93" t="s">
        <v>272</v>
      </c>
      <c r="F24" s="94"/>
      <c r="G24" s="95">
        <v>45938.19</v>
      </c>
      <c r="H24" s="95"/>
      <c r="I24" s="96">
        <f t="shared" si="0"/>
        <v>45938.19</v>
      </c>
      <c r="K24" s="70">
        <f t="shared" si="1"/>
        <v>5</v>
      </c>
      <c r="L24" s="70">
        <f t="shared" si="2"/>
        <v>2024</v>
      </c>
      <c r="M24" s="69">
        <f>INDEX(ENDEKS!$Q$4:$AB$25,MATCH(L24,ENDEKS!$P$4:$P$25,0),MATCH(K24,ENDEKS!$Q$3:$AB$3,0))</f>
        <v>1.01376</v>
      </c>
      <c r="O24" s="82">
        <f t="shared" si="3"/>
        <v>46570.299494400002</v>
      </c>
    </row>
    <row r="25" spans="2:15" x14ac:dyDescent="0.2">
      <c r="B25" s="89" t="s">
        <v>290</v>
      </c>
      <c r="C25" s="89" t="s">
        <v>291</v>
      </c>
      <c r="D25" s="92">
        <v>45473</v>
      </c>
      <c r="E25" s="93" t="s">
        <v>295</v>
      </c>
      <c r="F25" s="94"/>
      <c r="G25" s="95">
        <v>8080.21</v>
      </c>
      <c r="H25" s="95"/>
      <c r="I25" s="96">
        <f t="shared" si="0"/>
        <v>8080.21</v>
      </c>
      <c r="K25" s="70">
        <f t="shared" si="1"/>
        <v>6</v>
      </c>
      <c r="L25" s="70">
        <f t="shared" si="2"/>
        <v>2024</v>
      </c>
      <c r="M25" s="69">
        <f>INDEX(ENDEKS!$Q$4:$AB$25,MATCH(L25,ENDEKS!$P$4:$P$25,0),MATCH(K25,ENDEKS!$Q$3:$AB$3,0))</f>
        <v>1</v>
      </c>
      <c r="O25" s="82">
        <f t="shared" si="3"/>
        <v>8080.21</v>
      </c>
    </row>
    <row r="26" spans="2:15" ht="12.95" x14ac:dyDescent="0.3">
      <c r="O26" s="70"/>
    </row>
    <row r="27" spans="2:15" ht="12.95" x14ac:dyDescent="0.3">
      <c r="O27" s="70"/>
    </row>
    <row r="28" spans="2:15" x14ac:dyDescent="0.2">
      <c r="O28" s="70"/>
    </row>
    <row r="29" spans="2:15" x14ac:dyDescent="0.2">
      <c r="O29" s="70"/>
    </row>
    <row r="30" spans="2:15" x14ac:dyDescent="0.2">
      <c r="O30" s="70"/>
    </row>
    <row r="31" spans="2:15" x14ac:dyDescent="0.2">
      <c r="O31" s="70"/>
    </row>
    <row r="32" spans="2:15" x14ac:dyDescent="0.2">
      <c r="O32" s="70"/>
    </row>
    <row r="33" spans="15:15" x14ac:dyDescent="0.2">
      <c r="O33" s="70"/>
    </row>
    <row r="34" spans="15:15" x14ac:dyDescent="0.2">
      <c r="O34" s="70"/>
    </row>
    <row r="35" spans="15:15" x14ac:dyDescent="0.2">
      <c r="O35" s="70"/>
    </row>
    <row r="36" spans="15:15" x14ac:dyDescent="0.2">
      <c r="O36" s="70"/>
    </row>
    <row r="37" spans="15:15" x14ac:dyDescent="0.2">
      <c r="O37" s="70"/>
    </row>
    <row r="38" spans="15:15" x14ac:dyDescent="0.2">
      <c r="O38" s="70"/>
    </row>
    <row r="39" spans="15:15" x14ac:dyDescent="0.2">
      <c r="O39" s="70"/>
    </row>
    <row r="40" spans="15:15" x14ac:dyDescent="0.2">
      <c r="O40" s="70"/>
    </row>
    <row r="41" spans="15:15" x14ac:dyDescent="0.2">
      <c r="O41" s="70"/>
    </row>
    <row r="42" spans="15:15" x14ac:dyDescent="0.2">
      <c r="O42" s="70"/>
    </row>
    <row r="43" spans="15:15" x14ac:dyDescent="0.2">
      <c r="O43" s="70"/>
    </row>
    <row r="44" spans="15:15" x14ac:dyDescent="0.2">
      <c r="O44" s="70"/>
    </row>
    <row r="45" spans="15:15" x14ac:dyDescent="0.2">
      <c r="O45" s="70"/>
    </row>
    <row r="46" spans="15:15" x14ac:dyDescent="0.2">
      <c r="O46" s="70"/>
    </row>
    <row r="47" spans="15:15" x14ac:dyDescent="0.2">
      <c r="O47" s="70"/>
    </row>
    <row r="48" spans="15:15" x14ac:dyDescent="0.2">
      <c r="O48" s="70"/>
    </row>
    <row r="49" spans="15:15" x14ac:dyDescent="0.2">
      <c r="O49" s="70"/>
    </row>
    <row r="50" spans="15:15" x14ac:dyDescent="0.2">
      <c r="O50" s="70"/>
    </row>
    <row r="51" spans="15:15" x14ac:dyDescent="0.2">
      <c r="O51" s="70"/>
    </row>
    <row r="52" spans="15:15" x14ac:dyDescent="0.2">
      <c r="O52" s="70"/>
    </row>
    <row r="53" spans="15:15" x14ac:dyDescent="0.2">
      <c r="O53" s="70"/>
    </row>
    <row r="54" spans="15:15" x14ac:dyDescent="0.2">
      <c r="O54" s="70"/>
    </row>
    <row r="55" spans="15:15" x14ac:dyDescent="0.2">
      <c r="O55" s="70"/>
    </row>
    <row r="56" spans="15:15" x14ac:dyDescent="0.2">
      <c r="O56" s="70"/>
    </row>
    <row r="57" spans="15:15" x14ac:dyDescent="0.2">
      <c r="O57" s="70"/>
    </row>
    <row r="58" spans="15:15" x14ac:dyDescent="0.2">
      <c r="O58" s="70"/>
    </row>
    <row r="59" spans="15:15" x14ac:dyDescent="0.2">
      <c r="O59" s="70"/>
    </row>
    <row r="60" spans="15:15" x14ac:dyDescent="0.2">
      <c r="O60" s="70"/>
    </row>
    <row r="61" spans="15:15" x14ac:dyDescent="0.2">
      <c r="O61" s="70"/>
    </row>
    <row r="62" spans="15:15" x14ac:dyDescent="0.2">
      <c r="O62" s="70"/>
    </row>
    <row r="63" spans="15:15" x14ac:dyDescent="0.2">
      <c r="O63" s="70"/>
    </row>
    <row r="64" spans="15:15" x14ac:dyDescent="0.2">
      <c r="O64" s="70"/>
    </row>
    <row r="65" spans="15:15" x14ac:dyDescent="0.2">
      <c r="O65" s="70"/>
    </row>
    <row r="66" spans="15:15" x14ac:dyDescent="0.2">
      <c r="O66" s="70"/>
    </row>
    <row r="67" spans="15:15" x14ac:dyDescent="0.2">
      <c r="O67" s="70"/>
    </row>
    <row r="68" spans="15:15" x14ac:dyDescent="0.2">
      <c r="O68" s="70"/>
    </row>
    <row r="69" spans="15:15" x14ac:dyDescent="0.2">
      <c r="O69" s="70"/>
    </row>
    <row r="70" spans="15:15" x14ac:dyDescent="0.2">
      <c r="O70" s="70"/>
    </row>
    <row r="71" spans="15:15" x14ac:dyDescent="0.2">
      <c r="O71" s="70"/>
    </row>
    <row r="72" spans="15:15" x14ac:dyDescent="0.2">
      <c r="O72" s="70"/>
    </row>
    <row r="73" spans="15:15" x14ac:dyDescent="0.2">
      <c r="O73" s="70"/>
    </row>
    <row r="74" spans="15:15" x14ac:dyDescent="0.2">
      <c r="O74" s="70"/>
    </row>
    <row r="75" spans="15:15" x14ac:dyDescent="0.2">
      <c r="O75" s="70"/>
    </row>
    <row r="76" spans="15:15" x14ac:dyDescent="0.2">
      <c r="O76" s="70"/>
    </row>
    <row r="77" spans="15:15" x14ac:dyDescent="0.2">
      <c r="O77" s="70"/>
    </row>
    <row r="78" spans="15:15" x14ac:dyDescent="0.2">
      <c r="O78" s="70"/>
    </row>
    <row r="79" spans="15:15" x14ac:dyDescent="0.2">
      <c r="O79" s="70"/>
    </row>
    <row r="80" spans="15:15" x14ac:dyDescent="0.2">
      <c r="O80" s="70"/>
    </row>
    <row r="81" spans="15:15" x14ac:dyDescent="0.2">
      <c r="O81" s="70"/>
    </row>
    <row r="82" spans="15:15" x14ac:dyDescent="0.2">
      <c r="O82" s="70"/>
    </row>
    <row r="83" spans="15:15" x14ac:dyDescent="0.2">
      <c r="O83" s="70"/>
    </row>
    <row r="84" spans="15:15" x14ac:dyDescent="0.2">
      <c r="O84" s="70"/>
    </row>
    <row r="85" spans="15:15" x14ac:dyDescent="0.2">
      <c r="O85" s="70"/>
    </row>
    <row r="86" spans="15:15" x14ac:dyDescent="0.2">
      <c r="O86" s="70"/>
    </row>
    <row r="87" spans="15:15" x14ac:dyDescent="0.2">
      <c r="O87" s="70"/>
    </row>
    <row r="88" spans="15:15" x14ac:dyDescent="0.2">
      <c r="O88" s="70"/>
    </row>
    <row r="89" spans="15:15" x14ac:dyDescent="0.2">
      <c r="O89" s="70"/>
    </row>
    <row r="90" spans="15:15" x14ac:dyDescent="0.2">
      <c r="O90" s="70"/>
    </row>
    <row r="91" spans="15:15" x14ac:dyDescent="0.2">
      <c r="O91" s="70"/>
    </row>
    <row r="92" spans="15:15" x14ac:dyDescent="0.2">
      <c r="O92" s="70"/>
    </row>
    <row r="93" spans="15:15" x14ac:dyDescent="0.2">
      <c r="O93" s="70"/>
    </row>
    <row r="94" spans="15:15" x14ac:dyDescent="0.2">
      <c r="O94" s="70"/>
    </row>
    <row r="95" spans="15:15" x14ac:dyDescent="0.2">
      <c r="O95" s="70"/>
    </row>
    <row r="96" spans="15:15" x14ac:dyDescent="0.2">
      <c r="O96" s="70"/>
    </row>
    <row r="97" spans="15:15" x14ac:dyDescent="0.2">
      <c r="O97" s="70"/>
    </row>
    <row r="98" spans="15:15" x14ac:dyDescent="0.2">
      <c r="O98" s="70"/>
    </row>
    <row r="99" spans="15:15" x14ac:dyDescent="0.2">
      <c r="O99" s="70"/>
    </row>
    <row r="100" spans="15:15" x14ac:dyDescent="0.2">
      <c r="O100" s="70"/>
    </row>
    <row r="101" spans="15:15" x14ac:dyDescent="0.2">
      <c r="O101" s="70"/>
    </row>
    <row r="102" spans="15:15" x14ac:dyDescent="0.2">
      <c r="O102" s="70"/>
    </row>
    <row r="103" spans="15:15" x14ac:dyDescent="0.2">
      <c r="O103" s="70"/>
    </row>
    <row r="104" spans="15:15" x14ac:dyDescent="0.2">
      <c r="O104" s="70"/>
    </row>
    <row r="105" spans="15:15" x14ac:dyDescent="0.2">
      <c r="O105" s="70"/>
    </row>
    <row r="106" spans="15:15" x14ac:dyDescent="0.2">
      <c r="O106" s="70"/>
    </row>
    <row r="107" spans="15:15" x14ac:dyDescent="0.2">
      <c r="O107" s="70"/>
    </row>
    <row r="108" spans="15:15" x14ac:dyDescent="0.2">
      <c r="O108" s="70"/>
    </row>
    <row r="109" spans="15:15" x14ac:dyDescent="0.2">
      <c r="O109" s="70"/>
    </row>
    <row r="110" spans="15:15" x14ac:dyDescent="0.2">
      <c r="O110" s="70"/>
    </row>
    <row r="111" spans="15:15" x14ac:dyDescent="0.2">
      <c r="O111" s="70"/>
    </row>
    <row r="112" spans="15:15" x14ac:dyDescent="0.2">
      <c r="O112" s="70"/>
    </row>
    <row r="113" spans="15:15" x14ac:dyDescent="0.2">
      <c r="O113" s="70"/>
    </row>
    <row r="114" spans="15:15" x14ac:dyDescent="0.2">
      <c r="O114" s="70"/>
    </row>
    <row r="115" spans="15:15" x14ac:dyDescent="0.2">
      <c r="O115" s="70"/>
    </row>
    <row r="116" spans="15:15" x14ac:dyDescent="0.2">
      <c r="O116" s="70"/>
    </row>
    <row r="117" spans="15:15" x14ac:dyDescent="0.2">
      <c r="O117" s="70"/>
    </row>
    <row r="118" spans="15:15" x14ac:dyDescent="0.2">
      <c r="O118" s="70"/>
    </row>
    <row r="119" spans="15:15" x14ac:dyDescent="0.2">
      <c r="O119" s="70"/>
    </row>
    <row r="120" spans="15:15" x14ac:dyDescent="0.2">
      <c r="O120" s="70"/>
    </row>
    <row r="121" spans="15:15" x14ac:dyDescent="0.2">
      <c r="O121" s="70"/>
    </row>
    <row r="122" spans="15:15" x14ac:dyDescent="0.2">
      <c r="O122" s="70"/>
    </row>
    <row r="123" spans="15:15" x14ac:dyDescent="0.2">
      <c r="O123" s="70"/>
    </row>
    <row r="124" spans="15:15" x14ac:dyDescent="0.2">
      <c r="O124" s="70"/>
    </row>
    <row r="125" spans="15:15" x14ac:dyDescent="0.2">
      <c r="O125" s="70"/>
    </row>
    <row r="126" spans="15:15" x14ac:dyDescent="0.2">
      <c r="O126" s="70"/>
    </row>
    <row r="127" spans="15:15" x14ac:dyDescent="0.2">
      <c r="O127" s="70"/>
    </row>
    <row r="128" spans="15:15" x14ac:dyDescent="0.2">
      <c r="O128" s="70"/>
    </row>
    <row r="129" spans="15:15" x14ac:dyDescent="0.2">
      <c r="O129" s="70"/>
    </row>
    <row r="130" spans="15:15" x14ac:dyDescent="0.2">
      <c r="O130" s="70"/>
    </row>
    <row r="131" spans="15:15" x14ac:dyDescent="0.2">
      <c r="O131" s="70"/>
    </row>
    <row r="132" spans="15:15" x14ac:dyDescent="0.2">
      <c r="O132" s="70"/>
    </row>
    <row r="133" spans="15:15" x14ac:dyDescent="0.2">
      <c r="O133" s="70"/>
    </row>
    <row r="134" spans="15:15" x14ac:dyDescent="0.2">
      <c r="O134" s="70"/>
    </row>
    <row r="135" spans="15:15" x14ac:dyDescent="0.2">
      <c r="O135" s="70"/>
    </row>
    <row r="136" spans="15:15" x14ac:dyDescent="0.2">
      <c r="O136" s="70"/>
    </row>
    <row r="137" spans="15:15" x14ac:dyDescent="0.2">
      <c r="O137" s="70"/>
    </row>
    <row r="138" spans="15:15" x14ac:dyDescent="0.2">
      <c r="O138" s="70"/>
    </row>
    <row r="139" spans="15:15" x14ac:dyDescent="0.2">
      <c r="O139" s="70"/>
    </row>
    <row r="140" spans="15:15" x14ac:dyDescent="0.2">
      <c r="O140" s="70"/>
    </row>
    <row r="141" spans="15:15" x14ac:dyDescent="0.2">
      <c r="O141" s="70"/>
    </row>
    <row r="142" spans="15:15" x14ac:dyDescent="0.2">
      <c r="O142" s="70"/>
    </row>
    <row r="143" spans="15:15" x14ac:dyDescent="0.2">
      <c r="O143" s="70"/>
    </row>
    <row r="144" spans="15:15" x14ac:dyDescent="0.2">
      <c r="O144" s="70"/>
    </row>
    <row r="145" spans="15:15" x14ac:dyDescent="0.2">
      <c r="O145" s="70"/>
    </row>
    <row r="146" spans="15:15" x14ac:dyDescent="0.2">
      <c r="O146" s="70"/>
    </row>
    <row r="147" spans="15:15" x14ac:dyDescent="0.2">
      <c r="O147" s="70"/>
    </row>
    <row r="148" spans="15:15" x14ac:dyDescent="0.2">
      <c r="O148" s="70"/>
    </row>
    <row r="149" spans="15:15" x14ac:dyDescent="0.2">
      <c r="O149" s="70"/>
    </row>
    <row r="150" spans="15:15" x14ac:dyDescent="0.2">
      <c r="O150" s="70"/>
    </row>
    <row r="151" spans="15:15" x14ac:dyDescent="0.2">
      <c r="O151" s="70"/>
    </row>
    <row r="152" spans="15:15" x14ac:dyDescent="0.2">
      <c r="O152" s="70"/>
    </row>
    <row r="153" spans="15:15" x14ac:dyDescent="0.2">
      <c r="O153" s="70"/>
    </row>
    <row r="154" spans="15:15" x14ac:dyDescent="0.2">
      <c r="O154" s="70"/>
    </row>
    <row r="155" spans="15:15" x14ac:dyDescent="0.2">
      <c r="O155" s="70"/>
    </row>
    <row r="156" spans="15:15" x14ac:dyDescent="0.2">
      <c r="O156" s="70"/>
    </row>
    <row r="157" spans="15:15" x14ac:dyDescent="0.2">
      <c r="O157" s="70"/>
    </row>
    <row r="158" spans="15:15" x14ac:dyDescent="0.2">
      <c r="O158" s="70"/>
    </row>
    <row r="159" spans="15:15" x14ac:dyDescent="0.2">
      <c r="O159" s="70"/>
    </row>
    <row r="160" spans="15:15" x14ac:dyDescent="0.2">
      <c r="O160" s="70"/>
    </row>
    <row r="161" spans="15:15" x14ac:dyDescent="0.2">
      <c r="O161" s="70"/>
    </row>
    <row r="162" spans="15:15" x14ac:dyDescent="0.2">
      <c r="O162" s="70"/>
    </row>
    <row r="163" spans="15:15" x14ac:dyDescent="0.2">
      <c r="O163" s="70"/>
    </row>
    <row r="164" spans="15:15" x14ac:dyDescent="0.2">
      <c r="O164" s="70"/>
    </row>
    <row r="165" spans="15:15" x14ac:dyDescent="0.2">
      <c r="O165" s="70"/>
    </row>
    <row r="166" spans="15:15" x14ac:dyDescent="0.2">
      <c r="O166" s="70"/>
    </row>
    <row r="167" spans="15:15" x14ac:dyDescent="0.2">
      <c r="O167" s="70"/>
    </row>
    <row r="168" spans="15:15" x14ac:dyDescent="0.2">
      <c r="O168" s="70"/>
    </row>
    <row r="169" spans="15:15" x14ac:dyDescent="0.2">
      <c r="O169" s="70"/>
    </row>
    <row r="170" spans="15:15" x14ac:dyDescent="0.2">
      <c r="O170" s="70"/>
    </row>
    <row r="171" spans="15:15" x14ac:dyDescent="0.2">
      <c r="O171" s="70"/>
    </row>
    <row r="172" spans="15:15" x14ac:dyDescent="0.2">
      <c r="O172" s="70"/>
    </row>
    <row r="173" spans="15:15" x14ac:dyDescent="0.2">
      <c r="O173" s="70"/>
    </row>
    <row r="174" spans="15:15" x14ac:dyDescent="0.2">
      <c r="O174" s="70"/>
    </row>
    <row r="175" spans="15:15" x14ac:dyDescent="0.2">
      <c r="O175" s="70"/>
    </row>
    <row r="176" spans="15:15" x14ac:dyDescent="0.2">
      <c r="O176" s="70"/>
    </row>
    <row r="177" spans="15:15" x14ac:dyDescent="0.2">
      <c r="O177" s="70"/>
    </row>
    <row r="178" spans="15:15" x14ac:dyDescent="0.2">
      <c r="O178" s="70"/>
    </row>
    <row r="179" spans="15:15" x14ac:dyDescent="0.2">
      <c r="O179" s="70"/>
    </row>
    <row r="180" spans="15:15" x14ac:dyDescent="0.2">
      <c r="O180" s="70"/>
    </row>
    <row r="181" spans="15:15" x14ac:dyDescent="0.2">
      <c r="O181" s="70"/>
    </row>
    <row r="182" spans="15:15" x14ac:dyDescent="0.2">
      <c r="O182" s="70"/>
    </row>
    <row r="183" spans="15:15" x14ac:dyDescent="0.2">
      <c r="O183" s="70"/>
    </row>
    <row r="184" spans="15:15" x14ac:dyDescent="0.2">
      <c r="O184" s="70"/>
    </row>
    <row r="185" spans="15:15" x14ac:dyDescent="0.2">
      <c r="O185" s="70"/>
    </row>
    <row r="186" spans="15:15" x14ac:dyDescent="0.2">
      <c r="O186" s="70"/>
    </row>
    <row r="187" spans="15:15" x14ac:dyDescent="0.2">
      <c r="O187" s="70"/>
    </row>
    <row r="188" spans="15:15" x14ac:dyDescent="0.2">
      <c r="O188" s="70"/>
    </row>
    <row r="189" spans="15:15" x14ac:dyDescent="0.2">
      <c r="O189" s="70"/>
    </row>
    <row r="190" spans="15:15" x14ac:dyDescent="0.2">
      <c r="O190" s="70"/>
    </row>
    <row r="191" spans="15:15" x14ac:dyDescent="0.2">
      <c r="O191" s="70"/>
    </row>
    <row r="192" spans="15:15" x14ac:dyDescent="0.2">
      <c r="O192" s="70"/>
    </row>
    <row r="193" spans="15:15" x14ac:dyDescent="0.2">
      <c r="O193" s="70"/>
    </row>
    <row r="194" spans="15:15" x14ac:dyDescent="0.2">
      <c r="O194" s="70"/>
    </row>
    <row r="195" spans="15:15" x14ac:dyDescent="0.2">
      <c r="O195" s="70"/>
    </row>
    <row r="196" spans="15:15" x14ac:dyDescent="0.2">
      <c r="O196" s="70"/>
    </row>
    <row r="197" spans="15:15" x14ac:dyDescent="0.2">
      <c r="O197" s="70"/>
    </row>
    <row r="198" spans="15:15" x14ac:dyDescent="0.2">
      <c r="O198" s="70"/>
    </row>
    <row r="199" spans="15:15" x14ac:dyDescent="0.2">
      <c r="O199" s="70"/>
    </row>
    <row r="200" spans="15:15" x14ac:dyDescent="0.2">
      <c r="O200" s="70"/>
    </row>
    <row r="201" spans="15:15" x14ac:dyDescent="0.2">
      <c r="O201" s="70"/>
    </row>
    <row r="202" spans="15:15" x14ac:dyDescent="0.2">
      <c r="O202" s="70"/>
    </row>
    <row r="203" spans="15:15" x14ac:dyDescent="0.2">
      <c r="O203" s="70"/>
    </row>
    <row r="204" spans="15:15" x14ac:dyDescent="0.2">
      <c r="O204" s="70"/>
    </row>
    <row r="205" spans="15:15" x14ac:dyDescent="0.2">
      <c r="O205" s="70"/>
    </row>
    <row r="206" spans="15:15" x14ac:dyDescent="0.2">
      <c r="O206" s="70"/>
    </row>
    <row r="207" spans="15:15" x14ac:dyDescent="0.2">
      <c r="O207" s="70"/>
    </row>
    <row r="208" spans="15:15" x14ac:dyDescent="0.2">
      <c r="O208" s="70"/>
    </row>
    <row r="209" spans="15:15" x14ac:dyDescent="0.2">
      <c r="O209" s="70"/>
    </row>
    <row r="210" spans="15:15" x14ac:dyDescent="0.2">
      <c r="O210" s="70"/>
    </row>
    <row r="211" spans="15:15" x14ac:dyDescent="0.2">
      <c r="O211" s="70"/>
    </row>
    <row r="212" spans="15:15" x14ac:dyDescent="0.2">
      <c r="O212" s="70"/>
    </row>
    <row r="213" spans="15:15" x14ac:dyDescent="0.2">
      <c r="O213" s="70"/>
    </row>
    <row r="214" spans="15:15" x14ac:dyDescent="0.2">
      <c r="O214" s="70"/>
    </row>
    <row r="215" spans="15:15" x14ac:dyDescent="0.2">
      <c r="O215" s="70"/>
    </row>
    <row r="216" spans="15:15" x14ac:dyDescent="0.2">
      <c r="O216" s="70"/>
    </row>
    <row r="217" spans="15:15" x14ac:dyDescent="0.2">
      <c r="O217" s="70"/>
    </row>
    <row r="218" spans="15:15" x14ac:dyDescent="0.2">
      <c r="O218" s="70"/>
    </row>
    <row r="219" spans="15:15" x14ac:dyDescent="0.2">
      <c r="O219" s="70"/>
    </row>
    <row r="220" spans="15:15" x14ac:dyDescent="0.2">
      <c r="O220" s="70"/>
    </row>
    <row r="221" spans="15:15" x14ac:dyDescent="0.2">
      <c r="O221" s="70"/>
    </row>
    <row r="222" spans="15:15" x14ac:dyDescent="0.2">
      <c r="O222" s="70"/>
    </row>
    <row r="223" spans="15:15" x14ac:dyDescent="0.2">
      <c r="O223" s="70"/>
    </row>
    <row r="224" spans="15:15" x14ac:dyDescent="0.2">
      <c r="O224" s="70"/>
    </row>
    <row r="225" spans="15:15" x14ac:dyDescent="0.2">
      <c r="O225" s="70"/>
    </row>
    <row r="226" spans="15:15" x14ac:dyDescent="0.2">
      <c r="O226" s="70"/>
    </row>
    <row r="227" spans="15:15" x14ac:dyDescent="0.2">
      <c r="O227" s="70"/>
    </row>
    <row r="228" spans="15:15" x14ac:dyDescent="0.2">
      <c r="O228" s="70"/>
    </row>
    <row r="229" spans="15:15" x14ac:dyDescent="0.2">
      <c r="O229" s="70"/>
    </row>
    <row r="230" spans="15:15" x14ac:dyDescent="0.2">
      <c r="O230" s="70"/>
    </row>
    <row r="231" spans="15:15" x14ac:dyDescent="0.2">
      <c r="O231" s="70"/>
    </row>
    <row r="232" spans="15:15" x14ac:dyDescent="0.2">
      <c r="O232" s="70"/>
    </row>
    <row r="233" spans="15:15" x14ac:dyDescent="0.2">
      <c r="O233" s="70"/>
    </row>
    <row r="234" spans="15:15" x14ac:dyDescent="0.2">
      <c r="O234" s="70"/>
    </row>
    <row r="235" spans="15:15" x14ac:dyDescent="0.2">
      <c r="O235" s="70"/>
    </row>
    <row r="236" spans="15:15" x14ac:dyDescent="0.2">
      <c r="O236" s="70"/>
    </row>
    <row r="237" spans="15:15" x14ac:dyDescent="0.2">
      <c r="O237" s="70"/>
    </row>
    <row r="238" spans="15:15" x14ac:dyDescent="0.2">
      <c r="O238" s="70"/>
    </row>
    <row r="239" spans="15:15" x14ac:dyDescent="0.2">
      <c r="O239" s="70"/>
    </row>
    <row r="240" spans="15:15" x14ac:dyDescent="0.2">
      <c r="O240" s="70"/>
    </row>
    <row r="241" spans="15:15" x14ac:dyDescent="0.2">
      <c r="O241" s="70"/>
    </row>
    <row r="242" spans="15:15" x14ac:dyDescent="0.2">
      <c r="O242" s="70"/>
    </row>
    <row r="243" spans="15:15" x14ac:dyDescent="0.2">
      <c r="O243" s="70"/>
    </row>
    <row r="244" spans="15:15" x14ac:dyDescent="0.2">
      <c r="O244" s="70"/>
    </row>
    <row r="245" spans="15:15" x14ac:dyDescent="0.2">
      <c r="O245" s="70"/>
    </row>
    <row r="246" spans="15:15" x14ac:dyDescent="0.2">
      <c r="O246" s="70"/>
    </row>
    <row r="247" spans="15:15" x14ac:dyDescent="0.2">
      <c r="O247" s="70"/>
    </row>
    <row r="248" spans="15:15" x14ac:dyDescent="0.2">
      <c r="O248" s="70"/>
    </row>
    <row r="249" spans="15:15" x14ac:dyDescent="0.2">
      <c r="O249" s="70"/>
    </row>
    <row r="250" spans="15:15" x14ac:dyDescent="0.2">
      <c r="O250" s="70"/>
    </row>
    <row r="251" spans="15:15" x14ac:dyDescent="0.2">
      <c r="O251" s="70"/>
    </row>
    <row r="252" spans="15:15" x14ac:dyDescent="0.2">
      <c r="O252" s="70"/>
    </row>
    <row r="253" spans="15:15" x14ac:dyDescent="0.2">
      <c r="O253" s="70"/>
    </row>
    <row r="254" spans="15:15" x14ac:dyDescent="0.2">
      <c r="O254" s="70"/>
    </row>
    <row r="255" spans="15:15" x14ac:dyDescent="0.2">
      <c r="O255" s="70"/>
    </row>
    <row r="256" spans="15:15" x14ac:dyDescent="0.2">
      <c r="O256" s="70"/>
    </row>
    <row r="257" spans="15:15" x14ac:dyDescent="0.2">
      <c r="O257" s="70"/>
    </row>
    <row r="258" spans="15:15" x14ac:dyDescent="0.2">
      <c r="O258" s="70"/>
    </row>
    <row r="259" spans="15:15" x14ac:dyDescent="0.2">
      <c r="O259" s="70"/>
    </row>
    <row r="260" spans="15:15" x14ac:dyDescent="0.2">
      <c r="O260" s="70"/>
    </row>
    <row r="261" spans="15:15" x14ac:dyDescent="0.2">
      <c r="O261" s="70"/>
    </row>
    <row r="262" spans="15:15" x14ac:dyDescent="0.2">
      <c r="O262" s="70"/>
    </row>
    <row r="263" spans="15:15" x14ac:dyDescent="0.2">
      <c r="O263" s="70"/>
    </row>
    <row r="264" spans="15:15" x14ac:dyDescent="0.2">
      <c r="O264" s="70"/>
    </row>
    <row r="265" spans="15:15" x14ac:dyDescent="0.2">
      <c r="O265" s="70"/>
    </row>
    <row r="266" spans="15:15" x14ac:dyDescent="0.2">
      <c r="O266" s="70"/>
    </row>
    <row r="267" spans="15:15" x14ac:dyDescent="0.2">
      <c r="O267" s="70"/>
    </row>
    <row r="268" spans="15:15" x14ac:dyDescent="0.2">
      <c r="O268" s="70"/>
    </row>
    <row r="269" spans="15:15" x14ac:dyDescent="0.2">
      <c r="O269" s="70"/>
    </row>
    <row r="270" spans="15:15" x14ac:dyDescent="0.2">
      <c r="O270" s="70"/>
    </row>
    <row r="271" spans="15:15" x14ac:dyDescent="0.2">
      <c r="O271" s="70"/>
    </row>
    <row r="272" spans="15:15" x14ac:dyDescent="0.2">
      <c r="O272" s="70"/>
    </row>
    <row r="273" spans="15:15" x14ac:dyDescent="0.2">
      <c r="O273" s="70"/>
    </row>
    <row r="274" spans="15:15" x14ac:dyDescent="0.2">
      <c r="O274" s="70"/>
    </row>
    <row r="275" spans="15:15" x14ac:dyDescent="0.2">
      <c r="O275" s="70"/>
    </row>
    <row r="276" spans="15:15" x14ac:dyDescent="0.2">
      <c r="O276" s="70"/>
    </row>
    <row r="277" spans="15:15" x14ac:dyDescent="0.2">
      <c r="O277" s="70"/>
    </row>
    <row r="278" spans="15:15" x14ac:dyDescent="0.2">
      <c r="O278" s="70"/>
    </row>
    <row r="279" spans="15:15" x14ac:dyDescent="0.2">
      <c r="O279" s="70"/>
    </row>
    <row r="280" spans="15:15" x14ac:dyDescent="0.2">
      <c r="O280" s="70"/>
    </row>
    <row r="281" spans="15:15" x14ac:dyDescent="0.2">
      <c r="O281" s="70"/>
    </row>
    <row r="282" spans="15:15" x14ac:dyDescent="0.2">
      <c r="O282" s="70"/>
    </row>
    <row r="283" spans="15:15" x14ac:dyDescent="0.2">
      <c r="O283" s="70"/>
    </row>
    <row r="284" spans="15:15" x14ac:dyDescent="0.2">
      <c r="O284" s="70"/>
    </row>
    <row r="285" spans="15:15" x14ac:dyDescent="0.2">
      <c r="O285" s="70"/>
    </row>
    <row r="286" spans="15:15" x14ac:dyDescent="0.2">
      <c r="O286" s="70"/>
    </row>
    <row r="287" spans="15:15" x14ac:dyDescent="0.2">
      <c r="O287" s="70"/>
    </row>
    <row r="288" spans="15:15" x14ac:dyDescent="0.2">
      <c r="O288" s="70"/>
    </row>
    <row r="289" spans="15:15" x14ac:dyDescent="0.2">
      <c r="O289" s="70"/>
    </row>
    <row r="290" spans="15:15" x14ac:dyDescent="0.2">
      <c r="O290" s="70"/>
    </row>
    <row r="291" spans="15:15" x14ac:dyDescent="0.2">
      <c r="O291" s="70"/>
    </row>
    <row r="292" spans="15:15" x14ac:dyDescent="0.2">
      <c r="O292" s="70"/>
    </row>
    <row r="293" spans="15:15" x14ac:dyDescent="0.2">
      <c r="O293" s="70"/>
    </row>
    <row r="294" spans="15:15" x14ac:dyDescent="0.2">
      <c r="O294" s="70"/>
    </row>
    <row r="295" spans="15:15" x14ac:dyDescent="0.2">
      <c r="O295" s="70"/>
    </row>
    <row r="296" spans="15:15" x14ac:dyDescent="0.2">
      <c r="O296" s="70"/>
    </row>
    <row r="297" spans="15:15" x14ac:dyDescent="0.2">
      <c r="O297" s="70"/>
    </row>
    <row r="298" spans="15:15" x14ac:dyDescent="0.2">
      <c r="O298" s="70"/>
    </row>
    <row r="299" spans="15:15" x14ac:dyDescent="0.2">
      <c r="O299" s="70"/>
    </row>
    <row r="300" spans="15:15" x14ac:dyDescent="0.2">
      <c r="O300" s="70"/>
    </row>
    <row r="301" spans="15:15" x14ac:dyDescent="0.2">
      <c r="O301" s="70"/>
    </row>
    <row r="302" spans="15:15" x14ac:dyDescent="0.2">
      <c r="O302" s="70"/>
    </row>
    <row r="303" spans="15:15" x14ac:dyDescent="0.2">
      <c r="O303" s="70"/>
    </row>
    <row r="304" spans="15:15" x14ac:dyDescent="0.2">
      <c r="O304" s="70"/>
    </row>
    <row r="305" spans="15:15" x14ac:dyDescent="0.2">
      <c r="O305" s="70"/>
    </row>
    <row r="306" spans="15:15" x14ac:dyDescent="0.2">
      <c r="O306" s="70"/>
    </row>
    <row r="307" spans="15:15" x14ac:dyDescent="0.2">
      <c r="O307" s="70"/>
    </row>
    <row r="308" spans="15:15" x14ac:dyDescent="0.2">
      <c r="O308" s="70"/>
    </row>
    <row r="309" spans="15:15" x14ac:dyDescent="0.2">
      <c r="O309" s="70"/>
    </row>
    <row r="310" spans="15:15" x14ac:dyDescent="0.2">
      <c r="O310" s="70"/>
    </row>
    <row r="311" spans="15:15" x14ac:dyDescent="0.2">
      <c r="O311" s="70"/>
    </row>
    <row r="312" spans="15:15" x14ac:dyDescent="0.2">
      <c r="O312" s="70"/>
    </row>
    <row r="313" spans="15:15" x14ac:dyDescent="0.2">
      <c r="O313" s="70"/>
    </row>
    <row r="314" spans="15:15" x14ac:dyDescent="0.2">
      <c r="O314" s="70"/>
    </row>
    <row r="315" spans="15:15" x14ac:dyDescent="0.2">
      <c r="O315" s="70"/>
    </row>
    <row r="316" spans="15:15" x14ac:dyDescent="0.2">
      <c r="O316" s="70"/>
    </row>
    <row r="317" spans="15:15" x14ac:dyDescent="0.2">
      <c r="O317" s="70"/>
    </row>
    <row r="318" spans="15:15" x14ac:dyDescent="0.2">
      <c r="O318" s="70"/>
    </row>
    <row r="319" spans="15:15" x14ac:dyDescent="0.2">
      <c r="O319" s="70"/>
    </row>
    <row r="320" spans="15:15" x14ac:dyDescent="0.2">
      <c r="O320" s="70"/>
    </row>
    <row r="321" spans="15:15" x14ac:dyDescent="0.2">
      <c r="O321" s="70"/>
    </row>
    <row r="322" spans="15:15" x14ac:dyDescent="0.2">
      <c r="O322" s="70"/>
    </row>
    <row r="323" spans="15:15" x14ac:dyDescent="0.2">
      <c r="O323" s="70"/>
    </row>
    <row r="324" spans="15:15" x14ac:dyDescent="0.2">
      <c r="O324" s="70"/>
    </row>
    <row r="325" spans="15:15" x14ac:dyDescent="0.2">
      <c r="O325" s="70"/>
    </row>
    <row r="326" spans="15:15" x14ac:dyDescent="0.2">
      <c r="O326" s="70"/>
    </row>
    <row r="327" spans="15:15" x14ac:dyDescent="0.2">
      <c r="O327" s="70"/>
    </row>
    <row r="328" spans="15:15" x14ac:dyDescent="0.2">
      <c r="O328" s="70"/>
    </row>
    <row r="329" spans="15:15" x14ac:dyDescent="0.2">
      <c r="O329" s="70"/>
    </row>
    <row r="330" spans="15:15" x14ac:dyDescent="0.2">
      <c r="O330" s="70"/>
    </row>
    <row r="331" spans="15:15" x14ac:dyDescent="0.2">
      <c r="O331" s="70"/>
    </row>
    <row r="332" spans="15:15" x14ac:dyDescent="0.2">
      <c r="O332" s="70"/>
    </row>
    <row r="333" spans="15:15" x14ac:dyDescent="0.2">
      <c r="O333" s="70"/>
    </row>
    <row r="334" spans="15:15" x14ac:dyDescent="0.2">
      <c r="O334" s="70"/>
    </row>
    <row r="335" spans="15:15" x14ac:dyDescent="0.2">
      <c r="O335" s="70"/>
    </row>
    <row r="336" spans="15:15" x14ac:dyDescent="0.2">
      <c r="O336" s="70"/>
    </row>
    <row r="337" spans="15:15" x14ac:dyDescent="0.2">
      <c r="O337" s="70"/>
    </row>
    <row r="338" spans="15:15" x14ac:dyDescent="0.2">
      <c r="O338" s="70"/>
    </row>
    <row r="339" spans="15:15" x14ac:dyDescent="0.2">
      <c r="O339" s="70"/>
    </row>
    <row r="340" spans="15:15" x14ac:dyDescent="0.2">
      <c r="O340" s="70"/>
    </row>
    <row r="341" spans="15:15" x14ac:dyDescent="0.2">
      <c r="O341" s="70"/>
    </row>
    <row r="342" spans="15:15" x14ac:dyDescent="0.2">
      <c r="O342" s="70"/>
    </row>
    <row r="343" spans="15:15" x14ac:dyDescent="0.2">
      <c r="O343" s="70"/>
    </row>
    <row r="344" spans="15:15" x14ac:dyDescent="0.2">
      <c r="O344" s="70"/>
    </row>
    <row r="345" spans="15:15" x14ac:dyDescent="0.2">
      <c r="O345" s="70"/>
    </row>
    <row r="346" spans="15:15" x14ac:dyDescent="0.2">
      <c r="O346" s="70"/>
    </row>
    <row r="347" spans="15:15" x14ac:dyDescent="0.2">
      <c r="O347" s="70"/>
    </row>
    <row r="348" spans="15:15" x14ac:dyDescent="0.2">
      <c r="O348" s="70"/>
    </row>
    <row r="349" spans="15:15" x14ac:dyDescent="0.2">
      <c r="O349" s="70"/>
    </row>
    <row r="350" spans="15:15" x14ac:dyDescent="0.2">
      <c r="O350" s="70"/>
    </row>
    <row r="351" spans="15:15" x14ac:dyDescent="0.2">
      <c r="O351" s="70"/>
    </row>
    <row r="352" spans="15:15" x14ac:dyDescent="0.2">
      <c r="O352" s="70"/>
    </row>
    <row r="353" spans="15:15" x14ac:dyDescent="0.2">
      <c r="O353" s="70"/>
    </row>
    <row r="354" spans="15:15" x14ac:dyDescent="0.2">
      <c r="O354" s="70"/>
    </row>
    <row r="355" spans="15:15" x14ac:dyDescent="0.2">
      <c r="O355" s="70"/>
    </row>
    <row r="356" spans="15:15" x14ac:dyDescent="0.2">
      <c r="O356" s="70"/>
    </row>
    <row r="357" spans="15:15" x14ac:dyDescent="0.2">
      <c r="O357" s="70"/>
    </row>
    <row r="358" spans="15:15" x14ac:dyDescent="0.2">
      <c r="O358" s="70"/>
    </row>
    <row r="359" spans="15:15" x14ac:dyDescent="0.2">
      <c r="O359" s="70"/>
    </row>
    <row r="360" spans="15:15" x14ac:dyDescent="0.2">
      <c r="O360" s="70"/>
    </row>
    <row r="361" spans="15:15" x14ac:dyDescent="0.2">
      <c r="O361" s="70"/>
    </row>
    <row r="362" spans="15:15" x14ac:dyDescent="0.2">
      <c r="O362" s="70"/>
    </row>
    <row r="363" spans="15:15" x14ac:dyDescent="0.2">
      <c r="O363" s="70"/>
    </row>
    <row r="364" spans="15:15" x14ac:dyDescent="0.2">
      <c r="O364" s="70"/>
    </row>
    <row r="365" spans="15:15" x14ac:dyDescent="0.2">
      <c r="O365" s="70"/>
    </row>
    <row r="366" spans="15:15" x14ac:dyDescent="0.2">
      <c r="O366" s="70"/>
    </row>
    <row r="367" spans="15:15" x14ac:dyDescent="0.2">
      <c r="O367" s="70"/>
    </row>
    <row r="368" spans="15:15" x14ac:dyDescent="0.2">
      <c r="O368" s="70"/>
    </row>
    <row r="369" spans="15:15" x14ac:dyDescent="0.2">
      <c r="O369" s="70"/>
    </row>
    <row r="370" spans="15:15" x14ac:dyDescent="0.2">
      <c r="O370" s="70"/>
    </row>
    <row r="371" spans="15:15" x14ac:dyDescent="0.2">
      <c r="O371" s="70"/>
    </row>
    <row r="372" spans="15:15" x14ac:dyDescent="0.2">
      <c r="O372" s="70"/>
    </row>
    <row r="373" spans="15:15" x14ac:dyDescent="0.2">
      <c r="O373" s="70"/>
    </row>
    <row r="374" spans="15:15" x14ac:dyDescent="0.2">
      <c r="O374" s="70"/>
    </row>
    <row r="375" spans="15:15" x14ac:dyDescent="0.2">
      <c r="O375" s="70"/>
    </row>
    <row r="376" spans="15:15" x14ac:dyDescent="0.2">
      <c r="O376" s="70"/>
    </row>
    <row r="377" spans="15:15" x14ac:dyDescent="0.2">
      <c r="O377" s="70"/>
    </row>
    <row r="378" spans="15:15" x14ac:dyDescent="0.2">
      <c r="O378" s="70"/>
    </row>
    <row r="379" spans="15:15" x14ac:dyDescent="0.2">
      <c r="O379" s="70"/>
    </row>
    <row r="380" spans="15:15" x14ac:dyDescent="0.2">
      <c r="O380" s="70"/>
    </row>
    <row r="381" spans="15:15" x14ac:dyDescent="0.2">
      <c r="O381" s="70"/>
    </row>
    <row r="382" spans="15:15" x14ac:dyDescent="0.2">
      <c r="O382" s="70"/>
    </row>
    <row r="383" spans="15:15" x14ac:dyDescent="0.2">
      <c r="O383" s="70"/>
    </row>
    <row r="384" spans="15:15" x14ac:dyDescent="0.2">
      <c r="O384" s="70"/>
    </row>
    <row r="385" spans="15:15" x14ac:dyDescent="0.2">
      <c r="O385" s="70"/>
    </row>
    <row r="386" spans="15:15" x14ac:dyDescent="0.2">
      <c r="O386" s="70"/>
    </row>
    <row r="387" spans="15:15" x14ac:dyDescent="0.2">
      <c r="O387" s="70"/>
    </row>
    <row r="388" spans="15:15" x14ac:dyDescent="0.2">
      <c r="O388" s="70"/>
    </row>
    <row r="389" spans="15:15" x14ac:dyDescent="0.2">
      <c r="O389" s="70"/>
    </row>
    <row r="390" spans="15:15" x14ac:dyDescent="0.2">
      <c r="O390" s="70"/>
    </row>
    <row r="391" spans="15:15" x14ac:dyDescent="0.2">
      <c r="O391" s="70"/>
    </row>
    <row r="392" spans="15:15" x14ac:dyDescent="0.2">
      <c r="O392" s="70"/>
    </row>
    <row r="393" spans="15:15" x14ac:dyDescent="0.2">
      <c r="O393" s="70"/>
    </row>
    <row r="394" spans="15:15" x14ac:dyDescent="0.2">
      <c r="O394" s="70"/>
    </row>
    <row r="395" spans="15:15" x14ac:dyDescent="0.2">
      <c r="O395" s="70"/>
    </row>
    <row r="396" spans="15:15" x14ac:dyDescent="0.2">
      <c r="O396" s="70"/>
    </row>
    <row r="397" spans="15:15" x14ac:dyDescent="0.2">
      <c r="O397" s="70"/>
    </row>
    <row r="398" spans="15:15" x14ac:dyDescent="0.2">
      <c r="O398" s="70"/>
    </row>
    <row r="399" spans="15:15" x14ac:dyDescent="0.2">
      <c r="O399" s="70"/>
    </row>
    <row r="400" spans="15:15" x14ac:dyDescent="0.2">
      <c r="O400" s="70"/>
    </row>
    <row r="401" spans="15:15" x14ac:dyDescent="0.2">
      <c r="O401" s="70"/>
    </row>
    <row r="402" spans="15:15" x14ac:dyDescent="0.2">
      <c r="O402" s="70"/>
    </row>
    <row r="403" spans="15:15" x14ac:dyDescent="0.2">
      <c r="O403" s="70"/>
    </row>
    <row r="404" spans="15:15" x14ac:dyDescent="0.2">
      <c r="O404" s="70"/>
    </row>
    <row r="405" spans="15:15" x14ac:dyDescent="0.2">
      <c r="O405" s="70"/>
    </row>
    <row r="406" spans="15:15" x14ac:dyDescent="0.2">
      <c r="O406" s="70"/>
    </row>
    <row r="407" spans="15:15" x14ac:dyDescent="0.2">
      <c r="O407" s="70"/>
    </row>
    <row r="408" spans="15:15" x14ac:dyDescent="0.2">
      <c r="O408" s="70"/>
    </row>
    <row r="409" spans="15:15" x14ac:dyDescent="0.2">
      <c r="O409" s="70"/>
    </row>
    <row r="410" spans="15:15" x14ac:dyDescent="0.2">
      <c r="O410" s="70"/>
    </row>
    <row r="411" spans="15:15" x14ac:dyDescent="0.2">
      <c r="O411" s="70"/>
    </row>
    <row r="412" spans="15:15" x14ac:dyDescent="0.2">
      <c r="O412" s="70"/>
    </row>
    <row r="413" spans="15:15" x14ac:dyDescent="0.2">
      <c r="O413" s="70"/>
    </row>
    <row r="414" spans="15:15" x14ac:dyDescent="0.2">
      <c r="O414" s="70"/>
    </row>
    <row r="415" spans="15:15" x14ac:dyDescent="0.2">
      <c r="O415" s="70"/>
    </row>
    <row r="416" spans="15:15" x14ac:dyDescent="0.2">
      <c r="O416" s="70"/>
    </row>
    <row r="417" spans="15:15" x14ac:dyDescent="0.2">
      <c r="O417" s="70"/>
    </row>
    <row r="418" spans="15:15" x14ac:dyDescent="0.2">
      <c r="O418" s="70"/>
    </row>
    <row r="419" spans="15:15" x14ac:dyDescent="0.2">
      <c r="O419" s="70"/>
    </row>
    <row r="420" spans="15:15" x14ac:dyDescent="0.2">
      <c r="O420" s="70"/>
    </row>
    <row r="421" spans="15:15" x14ac:dyDescent="0.2">
      <c r="O421" s="70"/>
    </row>
    <row r="422" spans="15:15" x14ac:dyDescent="0.2">
      <c r="O422" s="70"/>
    </row>
    <row r="423" spans="15:15" x14ac:dyDescent="0.2">
      <c r="O423" s="70"/>
    </row>
    <row r="424" spans="15:15" x14ac:dyDescent="0.2">
      <c r="O424" s="70"/>
    </row>
    <row r="425" spans="15:15" x14ac:dyDescent="0.2">
      <c r="O425" s="70"/>
    </row>
    <row r="426" spans="15:15" x14ac:dyDescent="0.2">
      <c r="O426" s="70"/>
    </row>
    <row r="427" spans="15:15" x14ac:dyDescent="0.2">
      <c r="O427" s="70"/>
    </row>
    <row r="428" spans="15:15" x14ac:dyDescent="0.2">
      <c r="O428" s="70"/>
    </row>
    <row r="429" spans="15:15" x14ac:dyDescent="0.2">
      <c r="O429" s="70"/>
    </row>
    <row r="430" spans="15:15" x14ac:dyDescent="0.2">
      <c r="O430" s="70"/>
    </row>
    <row r="431" spans="15:15" x14ac:dyDescent="0.2">
      <c r="O431" s="70"/>
    </row>
    <row r="432" spans="15:15" x14ac:dyDescent="0.2">
      <c r="O432" s="70"/>
    </row>
    <row r="433" spans="15:15" x14ac:dyDescent="0.2">
      <c r="O433" s="70"/>
    </row>
    <row r="434" spans="15:15" x14ac:dyDescent="0.2">
      <c r="O434" s="70"/>
    </row>
    <row r="435" spans="15:15" x14ac:dyDescent="0.2">
      <c r="O435" s="70"/>
    </row>
    <row r="436" spans="15:15" x14ac:dyDescent="0.2">
      <c r="O436" s="70"/>
    </row>
    <row r="437" spans="15:15" x14ac:dyDescent="0.2">
      <c r="O437" s="70"/>
    </row>
    <row r="438" spans="15:15" x14ac:dyDescent="0.2">
      <c r="O438" s="70"/>
    </row>
    <row r="439" spans="15:15" x14ac:dyDescent="0.2">
      <c r="O439" s="70"/>
    </row>
    <row r="440" spans="15:15" x14ac:dyDescent="0.2">
      <c r="O440" s="70"/>
    </row>
    <row r="441" spans="15:15" x14ac:dyDescent="0.2">
      <c r="O441" s="70"/>
    </row>
    <row r="442" spans="15:15" x14ac:dyDescent="0.2">
      <c r="O442" s="70"/>
    </row>
    <row r="443" spans="15:15" x14ac:dyDescent="0.2">
      <c r="O443" s="70"/>
    </row>
    <row r="444" spans="15:15" x14ac:dyDescent="0.2">
      <c r="O444" s="70"/>
    </row>
    <row r="445" spans="15:15" x14ac:dyDescent="0.2">
      <c r="O445" s="70"/>
    </row>
    <row r="446" spans="15:15" x14ac:dyDescent="0.2">
      <c r="O446" s="70"/>
    </row>
    <row r="447" spans="15:15" x14ac:dyDescent="0.2">
      <c r="O447" s="70"/>
    </row>
    <row r="448" spans="15:15" x14ac:dyDescent="0.2">
      <c r="O448" s="70"/>
    </row>
    <row r="449" spans="15:15" x14ac:dyDescent="0.2">
      <c r="O449" s="70"/>
    </row>
    <row r="450" spans="15:15" x14ac:dyDescent="0.2">
      <c r="O450" s="70"/>
    </row>
    <row r="451" spans="15:15" x14ac:dyDescent="0.2">
      <c r="O451" s="70"/>
    </row>
    <row r="452" spans="15:15" x14ac:dyDescent="0.2">
      <c r="O452" s="70"/>
    </row>
    <row r="453" spans="15:15" x14ac:dyDescent="0.2">
      <c r="O453" s="70"/>
    </row>
    <row r="454" spans="15:15" x14ac:dyDescent="0.2">
      <c r="O454" s="70"/>
    </row>
    <row r="455" spans="15:15" x14ac:dyDescent="0.2">
      <c r="O455" s="70"/>
    </row>
    <row r="456" spans="15:15" x14ac:dyDescent="0.2">
      <c r="O456" s="70"/>
    </row>
    <row r="457" spans="15:15" x14ac:dyDescent="0.2">
      <c r="O457" s="70"/>
    </row>
    <row r="458" spans="15:15" x14ac:dyDescent="0.2">
      <c r="O458" s="70"/>
    </row>
    <row r="459" spans="15:15" x14ac:dyDescent="0.2">
      <c r="O459" s="70"/>
    </row>
    <row r="460" spans="15:15" x14ac:dyDescent="0.2">
      <c r="O460" s="70"/>
    </row>
    <row r="461" spans="15:15" x14ac:dyDescent="0.2">
      <c r="O461" s="70"/>
    </row>
    <row r="462" spans="15:15" x14ac:dyDescent="0.2">
      <c r="O462" s="70"/>
    </row>
    <row r="463" spans="15:15" x14ac:dyDescent="0.2">
      <c r="O463" s="70"/>
    </row>
    <row r="464" spans="15:15" x14ac:dyDescent="0.2">
      <c r="O464" s="70"/>
    </row>
    <row r="465" spans="15:15" x14ac:dyDescent="0.2">
      <c r="O465" s="70"/>
    </row>
    <row r="466" spans="15:15" x14ac:dyDescent="0.2">
      <c r="O466" s="70"/>
    </row>
    <row r="467" spans="15:15" x14ac:dyDescent="0.2">
      <c r="O467" s="70"/>
    </row>
    <row r="468" spans="15:15" x14ac:dyDescent="0.2">
      <c r="O468" s="70"/>
    </row>
    <row r="469" spans="15:15" x14ac:dyDescent="0.2">
      <c r="O469" s="70"/>
    </row>
    <row r="470" spans="15:15" x14ac:dyDescent="0.2">
      <c r="O470" s="70"/>
    </row>
    <row r="471" spans="15:15" x14ac:dyDescent="0.2">
      <c r="O471" s="70"/>
    </row>
    <row r="472" spans="15:15" x14ac:dyDescent="0.2">
      <c r="O472" s="70"/>
    </row>
    <row r="473" spans="15:15" x14ac:dyDescent="0.2">
      <c r="O473" s="70"/>
    </row>
    <row r="474" spans="15:15" x14ac:dyDescent="0.2">
      <c r="O474" s="70"/>
    </row>
    <row r="475" spans="15:15" x14ac:dyDescent="0.2">
      <c r="O475" s="70"/>
    </row>
    <row r="476" spans="15:15" x14ac:dyDescent="0.2">
      <c r="O476" s="70"/>
    </row>
    <row r="477" spans="15:15" x14ac:dyDescent="0.2">
      <c r="O477" s="70"/>
    </row>
    <row r="478" spans="15:15" x14ac:dyDescent="0.2">
      <c r="O478" s="70"/>
    </row>
    <row r="479" spans="15:15" x14ac:dyDescent="0.2">
      <c r="O479" s="70"/>
    </row>
    <row r="480" spans="15:15" x14ac:dyDescent="0.2">
      <c r="O480" s="70"/>
    </row>
    <row r="481" spans="15:15" x14ac:dyDescent="0.2">
      <c r="O481" s="70"/>
    </row>
    <row r="482" spans="15:15" x14ac:dyDescent="0.2">
      <c r="O482" s="70"/>
    </row>
    <row r="483" spans="15:15" x14ac:dyDescent="0.2">
      <c r="O483" s="70"/>
    </row>
    <row r="484" spans="15:15" x14ac:dyDescent="0.2">
      <c r="O484" s="70"/>
    </row>
    <row r="485" spans="15:15" x14ac:dyDescent="0.2">
      <c r="O485" s="70"/>
    </row>
    <row r="486" spans="15:15" x14ac:dyDescent="0.2">
      <c r="O486" s="70"/>
    </row>
    <row r="487" spans="15:15" x14ac:dyDescent="0.2">
      <c r="O487" s="70"/>
    </row>
    <row r="488" spans="15:15" x14ac:dyDescent="0.2">
      <c r="O488" s="70"/>
    </row>
    <row r="489" spans="15:15" x14ac:dyDescent="0.2">
      <c r="O489" s="70"/>
    </row>
    <row r="490" spans="15:15" x14ac:dyDescent="0.2">
      <c r="O490" s="70"/>
    </row>
    <row r="491" spans="15:15" x14ac:dyDescent="0.2">
      <c r="O491" s="70"/>
    </row>
    <row r="492" spans="15:15" x14ac:dyDescent="0.2">
      <c r="O492" s="70"/>
    </row>
    <row r="493" spans="15:15" x14ac:dyDescent="0.2">
      <c r="O493" s="70"/>
    </row>
    <row r="494" spans="15:15" x14ac:dyDescent="0.2">
      <c r="O494" s="70"/>
    </row>
    <row r="495" spans="15:15" x14ac:dyDescent="0.2">
      <c r="O495" s="70"/>
    </row>
    <row r="496" spans="15:15" x14ac:dyDescent="0.2">
      <c r="O496" s="70"/>
    </row>
    <row r="497" spans="15:15" x14ac:dyDescent="0.2">
      <c r="O497" s="70"/>
    </row>
    <row r="498" spans="15:15" x14ac:dyDescent="0.2">
      <c r="O498" s="70"/>
    </row>
    <row r="499" spans="15:15" x14ac:dyDescent="0.2">
      <c r="O499" s="70"/>
    </row>
    <row r="500" spans="15:15" x14ac:dyDescent="0.2">
      <c r="O500" s="70"/>
    </row>
    <row r="501" spans="15:15" x14ac:dyDescent="0.2">
      <c r="O501" s="70"/>
    </row>
    <row r="502" spans="15:15" x14ac:dyDescent="0.2">
      <c r="O502" s="70"/>
    </row>
    <row r="503" spans="15:15" x14ac:dyDescent="0.2">
      <c r="O503" s="70"/>
    </row>
    <row r="504" spans="15:15" x14ac:dyDescent="0.2">
      <c r="O504" s="70"/>
    </row>
    <row r="505" spans="15:15" x14ac:dyDescent="0.2">
      <c r="O505" s="70"/>
    </row>
    <row r="506" spans="15:15" x14ac:dyDescent="0.2">
      <c r="O506" s="70"/>
    </row>
    <row r="507" spans="15:15" x14ac:dyDescent="0.2">
      <c r="O507" s="70"/>
    </row>
    <row r="508" spans="15:15" x14ac:dyDescent="0.2">
      <c r="O508" s="70"/>
    </row>
    <row r="509" spans="15:15" x14ac:dyDescent="0.2">
      <c r="O509" s="70"/>
    </row>
    <row r="510" spans="15:15" x14ac:dyDescent="0.2">
      <c r="O510" s="70"/>
    </row>
    <row r="511" spans="15:15" x14ac:dyDescent="0.2">
      <c r="O511" s="70"/>
    </row>
    <row r="512" spans="15:15" x14ac:dyDescent="0.2">
      <c r="O512" s="70"/>
    </row>
    <row r="513" spans="15:15" x14ac:dyDescent="0.2">
      <c r="O513" s="70"/>
    </row>
    <row r="514" spans="15:15" x14ac:dyDescent="0.2">
      <c r="O514" s="70"/>
    </row>
    <row r="515" spans="15:15" x14ac:dyDescent="0.2">
      <c r="O515" s="70"/>
    </row>
    <row r="516" spans="15:15" x14ac:dyDescent="0.2">
      <c r="O516" s="70"/>
    </row>
    <row r="517" spans="15:15" x14ac:dyDescent="0.2">
      <c r="O517" s="70"/>
    </row>
    <row r="518" spans="15:15" x14ac:dyDescent="0.2">
      <c r="O518" s="70"/>
    </row>
    <row r="519" spans="15:15" x14ac:dyDescent="0.2">
      <c r="O519" s="70"/>
    </row>
    <row r="520" spans="15:15" x14ac:dyDescent="0.2">
      <c r="O520" s="70"/>
    </row>
    <row r="521" spans="15:15" x14ac:dyDescent="0.2">
      <c r="O521" s="70"/>
    </row>
    <row r="522" spans="15:15" x14ac:dyDescent="0.2">
      <c r="O522" s="70"/>
    </row>
    <row r="523" spans="15:15" x14ac:dyDescent="0.2">
      <c r="O523" s="70"/>
    </row>
    <row r="524" spans="15:15" x14ac:dyDescent="0.2">
      <c r="O524" s="70"/>
    </row>
    <row r="525" spans="15:15" x14ac:dyDescent="0.2">
      <c r="O525" s="70"/>
    </row>
    <row r="526" spans="15:15" x14ac:dyDescent="0.2">
      <c r="O526" s="70"/>
    </row>
    <row r="527" spans="15:15" x14ac:dyDescent="0.2">
      <c r="O527" s="70"/>
    </row>
    <row r="528" spans="15:15" x14ac:dyDescent="0.2">
      <c r="O528" s="70"/>
    </row>
    <row r="529" spans="15:15" x14ac:dyDescent="0.2">
      <c r="O529" s="70"/>
    </row>
    <row r="530" spans="15:15" x14ac:dyDescent="0.2">
      <c r="O530" s="70"/>
    </row>
    <row r="531" spans="15:15" x14ac:dyDescent="0.2">
      <c r="O531" s="70"/>
    </row>
    <row r="532" spans="15:15" x14ac:dyDescent="0.2">
      <c r="O532" s="70"/>
    </row>
    <row r="533" spans="15:15" x14ac:dyDescent="0.2">
      <c r="O533" s="70"/>
    </row>
    <row r="534" spans="15:15" x14ac:dyDescent="0.2">
      <c r="O534" s="70"/>
    </row>
    <row r="535" spans="15:15" x14ac:dyDescent="0.2">
      <c r="O535" s="70"/>
    </row>
    <row r="536" spans="15:15" x14ac:dyDescent="0.2">
      <c r="O536" s="70"/>
    </row>
    <row r="537" spans="15:15" x14ac:dyDescent="0.2">
      <c r="O537" s="70"/>
    </row>
    <row r="538" spans="15:15" x14ac:dyDescent="0.2">
      <c r="O538" s="70"/>
    </row>
    <row r="539" spans="15:15" x14ac:dyDescent="0.2">
      <c r="O539" s="70"/>
    </row>
    <row r="540" spans="15:15" x14ac:dyDescent="0.2">
      <c r="O540" s="70"/>
    </row>
    <row r="541" spans="15:15" x14ac:dyDescent="0.2">
      <c r="O541" s="70"/>
    </row>
    <row r="542" spans="15:15" x14ac:dyDescent="0.2">
      <c r="O542" s="70"/>
    </row>
    <row r="543" spans="15:15" x14ac:dyDescent="0.2">
      <c r="O543" s="70"/>
    </row>
    <row r="544" spans="15:15" x14ac:dyDescent="0.2">
      <c r="O544" s="70"/>
    </row>
    <row r="545" spans="15:15" x14ac:dyDescent="0.2">
      <c r="O545" s="70"/>
    </row>
    <row r="546" spans="15:15" x14ac:dyDescent="0.2">
      <c r="O546" s="70"/>
    </row>
    <row r="547" spans="15:15" x14ac:dyDescent="0.2">
      <c r="O547" s="70"/>
    </row>
    <row r="548" spans="15:15" x14ac:dyDescent="0.2">
      <c r="O548" s="70"/>
    </row>
    <row r="549" spans="15:15" x14ac:dyDescent="0.2">
      <c r="O549" s="70"/>
    </row>
    <row r="550" spans="15:15" x14ac:dyDescent="0.2">
      <c r="O550" s="70"/>
    </row>
    <row r="551" spans="15:15" x14ac:dyDescent="0.2">
      <c r="O551" s="70"/>
    </row>
    <row r="552" spans="15:15" x14ac:dyDescent="0.2">
      <c r="O552" s="70"/>
    </row>
    <row r="553" spans="15:15" x14ac:dyDescent="0.2">
      <c r="O553" s="70"/>
    </row>
    <row r="554" spans="15:15" x14ac:dyDescent="0.2">
      <c r="O554" s="70"/>
    </row>
    <row r="555" spans="15:15" x14ac:dyDescent="0.2">
      <c r="O555" s="70"/>
    </row>
    <row r="556" spans="15:15" x14ac:dyDescent="0.2">
      <c r="O556" s="70"/>
    </row>
    <row r="557" spans="15:15" x14ac:dyDescent="0.2">
      <c r="O557" s="70"/>
    </row>
    <row r="558" spans="15:15" x14ac:dyDescent="0.2">
      <c r="O558" s="70"/>
    </row>
    <row r="559" spans="15:15" x14ac:dyDescent="0.2">
      <c r="O559" s="70"/>
    </row>
    <row r="560" spans="15:15" x14ac:dyDescent="0.2">
      <c r="O560" s="70"/>
    </row>
    <row r="561" spans="15:15" x14ac:dyDescent="0.2">
      <c r="O561" s="70"/>
    </row>
    <row r="562" spans="15:15" x14ac:dyDescent="0.2">
      <c r="O562" s="70"/>
    </row>
    <row r="563" spans="15:15" x14ac:dyDescent="0.2">
      <c r="O563" s="70"/>
    </row>
    <row r="564" spans="15:15" x14ac:dyDescent="0.2">
      <c r="O564" s="70"/>
    </row>
    <row r="565" spans="15:15" x14ac:dyDescent="0.2">
      <c r="O565" s="70"/>
    </row>
    <row r="566" spans="15:15" x14ac:dyDescent="0.2">
      <c r="O566" s="70"/>
    </row>
    <row r="567" spans="15:15" x14ac:dyDescent="0.2">
      <c r="O567" s="70"/>
    </row>
    <row r="568" spans="15:15" x14ac:dyDescent="0.2">
      <c r="O568" s="70"/>
    </row>
    <row r="569" spans="15:15" x14ac:dyDescent="0.2">
      <c r="O569" s="70"/>
    </row>
    <row r="570" spans="15:15" x14ac:dyDescent="0.2">
      <c r="O570" s="70"/>
    </row>
    <row r="571" spans="15:15" x14ac:dyDescent="0.2">
      <c r="O571" s="70"/>
    </row>
    <row r="572" spans="15:15" x14ac:dyDescent="0.2">
      <c r="O572" s="70"/>
    </row>
    <row r="573" spans="15:15" x14ac:dyDescent="0.2">
      <c r="O573" s="70"/>
    </row>
    <row r="574" spans="15:15" x14ac:dyDescent="0.2">
      <c r="O574" s="70"/>
    </row>
    <row r="575" spans="15:15" x14ac:dyDescent="0.2">
      <c r="O575" s="70"/>
    </row>
    <row r="576" spans="15:15" x14ac:dyDescent="0.2">
      <c r="O576" s="70"/>
    </row>
    <row r="577" spans="15:15" x14ac:dyDescent="0.2">
      <c r="O577" s="70"/>
    </row>
    <row r="578" spans="15:15" x14ac:dyDescent="0.2">
      <c r="O578" s="70"/>
    </row>
    <row r="579" spans="15:15" x14ac:dyDescent="0.2">
      <c r="O579" s="70"/>
    </row>
    <row r="580" spans="15:15" x14ac:dyDescent="0.2">
      <c r="O580" s="70"/>
    </row>
    <row r="581" spans="15:15" x14ac:dyDescent="0.2">
      <c r="O581" s="70"/>
    </row>
    <row r="582" spans="15:15" x14ac:dyDescent="0.2">
      <c r="O582" s="70"/>
    </row>
    <row r="583" spans="15:15" x14ac:dyDescent="0.2">
      <c r="O583" s="70"/>
    </row>
    <row r="584" spans="15:15" x14ac:dyDescent="0.2">
      <c r="O584" s="70"/>
    </row>
    <row r="585" spans="15:15" x14ac:dyDescent="0.2">
      <c r="O585" s="70"/>
    </row>
    <row r="586" spans="15:15" x14ac:dyDescent="0.2">
      <c r="O586" s="70"/>
    </row>
    <row r="587" spans="15:15" x14ac:dyDescent="0.2">
      <c r="O587" s="70"/>
    </row>
    <row r="588" spans="15:15" x14ac:dyDescent="0.2">
      <c r="O588" s="70"/>
    </row>
    <row r="589" spans="15:15" x14ac:dyDescent="0.2">
      <c r="O589" s="70"/>
    </row>
    <row r="590" spans="15:15" x14ac:dyDescent="0.2">
      <c r="O590" s="70"/>
    </row>
    <row r="591" spans="15:15" x14ac:dyDescent="0.2">
      <c r="O591" s="70"/>
    </row>
    <row r="592" spans="15:15" x14ac:dyDescent="0.2">
      <c r="O592" s="70"/>
    </row>
    <row r="593" spans="15:15" x14ac:dyDescent="0.2">
      <c r="O593" s="70"/>
    </row>
    <row r="594" spans="15:15" x14ac:dyDescent="0.2">
      <c r="O594" s="70"/>
    </row>
    <row r="595" spans="15:15" x14ac:dyDescent="0.2">
      <c r="O595" s="70"/>
    </row>
    <row r="596" spans="15:15" x14ac:dyDescent="0.2">
      <c r="O596" s="70"/>
    </row>
    <row r="597" spans="15:15" x14ac:dyDescent="0.2">
      <c r="O597" s="70"/>
    </row>
    <row r="598" spans="15:15" x14ac:dyDescent="0.2">
      <c r="O598" s="70"/>
    </row>
    <row r="599" spans="15:15" x14ac:dyDescent="0.2">
      <c r="O599" s="70"/>
    </row>
    <row r="600" spans="15:15" x14ac:dyDescent="0.2">
      <c r="O600" s="70"/>
    </row>
    <row r="601" spans="15:15" x14ac:dyDescent="0.2">
      <c r="O601" s="70"/>
    </row>
    <row r="602" spans="15:15" x14ac:dyDescent="0.2">
      <c r="O602" s="70"/>
    </row>
    <row r="603" spans="15:15" x14ac:dyDescent="0.2">
      <c r="O603" s="70"/>
    </row>
    <row r="604" spans="15:15" x14ac:dyDescent="0.2">
      <c r="O604" s="70"/>
    </row>
    <row r="605" spans="15:15" x14ac:dyDescent="0.2">
      <c r="O605" s="70"/>
    </row>
    <row r="606" spans="15:15" x14ac:dyDescent="0.2">
      <c r="O606" s="70"/>
    </row>
    <row r="607" spans="15:15" x14ac:dyDescent="0.2">
      <c r="O607" s="70"/>
    </row>
    <row r="608" spans="15:15" x14ac:dyDescent="0.2">
      <c r="O608" s="70"/>
    </row>
    <row r="609" spans="15:15" x14ac:dyDescent="0.2">
      <c r="O609" s="70"/>
    </row>
    <row r="610" spans="15:15" x14ac:dyDescent="0.2">
      <c r="O610" s="70"/>
    </row>
    <row r="611" spans="15:15" x14ac:dyDescent="0.2">
      <c r="O611" s="70"/>
    </row>
    <row r="612" spans="15:15" x14ac:dyDescent="0.2">
      <c r="O612" s="70"/>
    </row>
    <row r="613" spans="15:15" x14ac:dyDescent="0.2">
      <c r="O613" s="70"/>
    </row>
    <row r="614" spans="15:15" x14ac:dyDescent="0.2">
      <c r="O614" s="70"/>
    </row>
    <row r="615" spans="15:15" x14ac:dyDescent="0.2">
      <c r="O615" s="70"/>
    </row>
    <row r="616" spans="15:15" x14ac:dyDescent="0.2">
      <c r="O616" s="70"/>
    </row>
    <row r="617" spans="15:15" x14ac:dyDescent="0.2">
      <c r="O617" s="70"/>
    </row>
    <row r="618" spans="15:15" x14ac:dyDescent="0.2">
      <c r="O618" s="70"/>
    </row>
    <row r="619" spans="15:15" x14ac:dyDescent="0.2">
      <c r="O619" s="70"/>
    </row>
    <row r="620" spans="15:15" x14ac:dyDescent="0.2">
      <c r="O620" s="70"/>
    </row>
    <row r="621" spans="15:15" x14ac:dyDescent="0.2">
      <c r="O621" s="70"/>
    </row>
    <row r="622" spans="15:15" x14ac:dyDescent="0.2">
      <c r="O622" s="70"/>
    </row>
    <row r="623" spans="15:15" x14ac:dyDescent="0.2">
      <c r="O623" s="70"/>
    </row>
    <row r="624" spans="15:15" x14ac:dyDescent="0.2">
      <c r="O624" s="70"/>
    </row>
    <row r="625" spans="15:15" x14ac:dyDescent="0.2">
      <c r="O625" s="70"/>
    </row>
    <row r="626" spans="15:15" x14ac:dyDescent="0.2">
      <c r="O626" s="70"/>
    </row>
    <row r="627" spans="15:15" x14ac:dyDescent="0.2">
      <c r="O627" s="70"/>
    </row>
    <row r="628" spans="15:15" x14ac:dyDescent="0.2">
      <c r="O628" s="70"/>
    </row>
    <row r="629" spans="15:15" x14ac:dyDescent="0.2">
      <c r="O629" s="70"/>
    </row>
    <row r="630" spans="15:15" x14ac:dyDescent="0.2">
      <c r="O630" s="70"/>
    </row>
    <row r="631" spans="15:15" x14ac:dyDescent="0.2">
      <c r="O631" s="70"/>
    </row>
    <row r="632" spans="15:15" x14ac:dyDescent="0.2">
      <c r="O632" s="70"/>
    </row>
    <row r="633" spans="15:15" x14ac:dyDescent="0.2">
      <c r="O633" s="70"/>
    </row>
    <row r="634" spans="15:15" x14ac:dyDescent="0.2">
      <c r="O634" s="70"/>
    </row>
    <row r="635" spans="15:15" x14ac:dyDescent="0.2">
      <c r="O635" s="70"/>
    </row>
    <row r="636" spans="15:15" x14ac:dyDescent="0.2">
      <c r="O636" s="70"/>
    </row>
    <row r="637" spans="15:15" x14ac:dyDescent="0.2">
      <c r="O637" s="70"/>
    </row>
    <row r="638" spans="15:15" x14ac:dyDescent="0.2">
      <c r="O638" s="70"/>
    </row>
    <row r="639" spans="15:15" x14ac:dyDescent="0.2">
      <c r="O639" s="70"/>
    </row>
    <row r="640" spans="15:15" x14ac:dyDescent="0.2">
      <c r="O640" s="70"/>
    </row>
    <row r="641" spans="15:15" x14ac:dyDescent="0.2">
      <c r="O641" s="70"/>
    </row>
    <row r="642" spans="15:15" x14ac:dyDescent="0.2">
      <c r="O642" s="70"/>
    </row>
    <row r="643" spans="15:15" x14ac:dyDescent="0.2">
      <c r="O643" s="70"/>
    </row>
    <row r="644" spans="15:15" x14ac:dyDescent="0.2">
      <c r="O644" s="70"/>
    </row>
    <row r="645" spans="15:15" x14ac:dyDescent="0.2">
      <c r="O645" s="70"/>
    </row>
    <row r="646" spans="15:15" x14ac:dyDescent="0.2">
      <c r="O646" s="70"/>
    </row>
    <row r="647" spans="15:15" x14ac:dyDescent="0.2">
      <c r="O647" s="70"/>
    </row>
    <row r="648" spans="15:15" x14ac:dyDescent="0.2">
      <c r="O648" s="70"/>
    </row>
    <row r="649" spans="15:15" x14ac:dyDescent="0.2">
      <c r="O649" s="70"/>
    </row>
    <row r="650" spans="15:15" x14ac:dyDescent="0.2">
      <c r="O650" s="70"/>
    </row>
    <row r="651" spans="15:15" x14ac:dyDescent="0.2">
      <c r="O651" s="70"/>
    </row>
    <row r="652" spans="15:15" x14ac:dyDescent="0.2">
      <c r="O652" s="70"/>
    </row>
    <row r="653" spans="15:15" x14ac:dyDescent="0.2">
      <c r="O653" s="70"/>
    </row>
    <row r="654" spans="15:15" x14ac:dyDescent="0.2">
      <c r="O654" s="70"/>
    </row>
    <row r="655" spans="15:15" x14ac:dyDescent="0.2">
      <c r="O655" s="70"/>
    </row>
    <row r="656" spans="15:15" x14ac:dyDescent="0.2">
      <c r="O656" s="70"/>
    </row>
    <row r="657" spans="15:15" x14ac:dyDescent="0.2">
      <c r="O657" s="70"/>
    </row>
    <row r="658" spans="15:15" x14ac:dyDescent="0.2">
      <c r="O658" s="70"/>
    </row>
    <row r="659" spans="15:15" x14ac:dyDescent="0.2">
      <c r="O659" s="70"/>
    </row>
    <row r="660" spans="15:15" x14ac:dyDescent="0.2">
      <c r="O660" s="70"/>
    </row>
    <row r="661" spans="15:15" x14ac:dyDescent="0.2">
      <c r="O661" s="70"/>
    </row>
    <row r="662" spans="15:15" x14ac:dyDescent="0.2">
      <c r="O662" s="70"/>
    </row>
    <row r="663" spans="15:15" x14ac:dyDescent="0.2">
      <c r="O663" s="70"/>
    </row>
    <row r="664" spans="15:15" x14ac:dyDescent="0.2">
      <c r="O664" s="70"/>
    </row>
    <row r="665" spans="15:15" x14ac:dyDescent="0.2">
      <c r="O665" s="70"/>
    </row>
    <row r="666" spans="15:15" x14ac:dyDescent="0.2">
      <c r="O666" s="70"/>
    </row>
    <row r="667" spans="15:15" x14ac:dyDescent="0.2">
      <c r="O667" s="70"/>
    </row>
    <row r="668" spans="15:15" x14ac:dyDescent="0.2">
      <c r="O668" s="70"/>
    </row>
    <row r="669" spans="15:15" x14ac:dyDescent="0.2">
      <c r="O669" s="70"/>
    </row>
    <row r="670" spans="15:15" x14ac:dyDescent="0.2">
      <c r="O670" s="70"/>
    </row>
    <row r="671" spans="15:15" x14ac:dyDescent="0.2">
      <c r="O671" s="70"/>
    </row>
    <row r="672" spans="15:15" x14ac:dyDescent="0.2">
      <c r="O672" s="70"/>
    </row>
    <row r="673" spans="15:15" x14ac:dyDescent="0.2">
      <c r="O673" s="70"/>
    </row>
    <row r="674" spans="15:15" x14ac:dyDescent="0.2">
      <c r="O674" s="70"/>
    </row>
    <row r="675" spans="15:15" x14ac:dyDescent="0.2">
      <c r="O675" s="70"/>
    </row>
    <row r="676" spans="15:15" x14ac:dyDescent="0.2">
      <c r="O676" s="70"/>
    </row>
    <row r="677" spans="15:15" x14ac:dyDescent="0.2">
      <c r="O677" s="70"/>
    </row>
    <row r="678" spans="15:15" x14ac:dyDescent="0.2">
      <c r="O678" s="70"/>
    </row>
    <row r="679" spans="15:15" x14ac:dyDescent="0.2">
      <c r="O679" s="70"/>
    </row>
    <row r="680" spans="15:15" x14ac:dyDescent="0.2">
      <c r="O680" s="70"/>
    </row>
    <row r="681" spans="15:15" x14ac:dyDescent="0.2">
      <c r="O681" s="70"/>
    </row>
    <row r="682" spans="15:15" x14ac:dyDescent="0.2">
      <c r="O682" s="70"/>
    </row>
    <row r="683" spans="15:15" x14ac:dyDescent="0.2">
      <c r="O683" s="70"/>
    </row>
    <row r="684" spans="15:15" x14ac:dyDescent="0.2">
      <c r="O684" s="70"/>
    </row>
    <row r="685" spans="15:15" x14ac:dyDescent="0.2">
      <c r="O685" s="70"/>
    </row>
    <row r="686" spans="15:15" x14ac:dyDescent="0.2">
      <c r="O686" s="70"/>
    </row>
    <row r="687" spans="15:15" x14ac:dyDescent="0.2">
      <c r="O687" s="70"/>
    </row>
    <row r="688" spans="15:15" x14ac:dyDescent="0.2">
      <c r="O688" s="70"/>
    </row>
    <row r="689" spans="15:15" x14ac:dyDescent="0.2">
      <c r="O689" s="70"/>
    </row>
    <row r="690" spans="15:15" x14ac:dyDescent="0.2">
      <c r="O690" s="70"/>
    </row>
    <row r="691" spans="15:15" x14ac:dyDescent="0.2">
      <c r="O691" s="70"/>
    </row>
    <row r="692" spans="15:15" x14ac:dyDescent="0.2">
      <c r="O692" s="70"/>
    </row>
    <row r="693" spans="15:15" x14ac:dyDescent="0.2">
      <c r="O693" s="70"/>
    </row>
    <row r="694" spans="15:15" x14ac:dyDescent="0.2">
      <c r="O694" s="70"/>
    </row>
    <row r="695" spans="15:15" x14ac:dyDescent="0.2">
      <c r="O695" s="70"/>
    </row>
    <row r="696" spans="15:15" x14ac:dyDescent="0.2">
      <c r="O696" s="70"/>
    </row>
    <row r="697" spans="15:15" x14ac:dyDescent="0.2">
      <c r="O697" s="70"/>
    </row>
    <row r="698" spans="15:15" x14ac:dyDescent="0.2">
      <c r="O698" s="70"/>
    </row>
    <row r="699" spans="15:15" x14ac:dyDescent="0.2">
      <c r="O699" s="70"/>
    </row>
    <row r="700" spans="15:15" x14ac:dyDescent="0.2">
      <c r="O700" s="70"/>
    </row>
    <row r="701" spans="15:15" x14ac:dyDescent="0.2">
      <c r="O701" s="70"/>
    </row>
    <row r="702" spans="15:15" x14ac:dyDescent="0.2">
      <c r="O702" s="70"/>
    </row>
    <row r="703" spans="15:15" x14ac:dyDescent="0.2">
      <c r="O703" s="70"/>
    </row>
    <row r="704" spans="15:15" x14ac:dyDescent="0.2">
      <c r="O704" s="70"/>
    </row>
    <row r="705" spans="15:15" x14ac:dyDescent="0.2">
      <c r="O705" s="70"/>
    </row>
    <row r="706" spans="15:15" x14ac:dyDescent="0.2">
      <c r="O706" s="70"/>
    </row>
    <row r="707" spans="15:15" x14ac:dyDescent="0.2">
      <c r="O707" s="70"/>
    </row>
    <row r="708" spans="15:15" x14ac:dyDescent="0.2">
      <c r="O708" s="70"/>
    </row>
    <row r="709" spans="15:15" x14ac:dyDescent="0.2">
      <c r="O709" s="70"/>
    </row>
    <row r="710" spans="15:15" x14ac:dyDescent="0.2">
      <c r="O710" s="70"/>
    </row>
    <row r="711" spans="15:15" x14ac:dyDescent="0.2">
      <c r="O711" s="70"/>
    </row>
    <row r="712" spans="15:15" x14ac:dyDescent="0.2">
      <c r="O712" s="70"/>
    </row>
    <row r="713" spans="15:15" x14ac:dyDescent="0.2">
      <c r="O713" s="70"/>
    </row>
    <row r="714" spans="15:15" x14ac:dyDescent="0.2">
      <c r="O714" s="70"/>
    </row>
    <row r="715" spans="15:15" x14ac:dyDescent="0.2">
      <c r="O715" s="70"/>
    </row>
    <row r="716" spans="15:15" x14ac:dyDescent="0.2">
      <c r="O716" s="70"/>
    </row>
    <row r="717" spans="15:15" x14ac:dyDescent="0.2">
      <c r="O717" s="70"/>
    </row>
    <row r="718" spans="15:15" x14ac:dyDescent="0.2">
      <c r="O718" s="70"/>
    </row>
    <row r="719" spans="15:15" x14ac:dyDescent="0.2">
      <c r="O719" s="70"/>
    </row>
    <row r="720" spans="15:15" x14ac:dyDescent="0.2">
      <c r="O720" s="70"/>
    </row>
    <row r="721" spans="15:15" x14ac:dyDescent="0.2">
      <c r="O721" s="70"/>
    </row>
    <row r="722" spans="15:15" x14ac:dyDescent="0.2">
      <c r="O722" s="70"/>
    </row>
    <row r="723" spans="15:15" x14ac:dyDescent="0.2">
      <c r="O723" s="70"/>
    </row>
    <row r="724" spans="15:15" x14ac:dyDescent="0.2">
      <c r="O724" s="70"/>
    </row>
    <row r="725" spans="15:15" x14ac:dyDescent="0.2">
      <c r="O725" s="70"/>
    </row>
    <row r="726" spans="15:15" x14ac:dyDescent="0.2">
      <c r="O726" s="70"/>
    </row>
    <row r="727" spans="15:15" x14ac:dyDescent="0.2">
      <c r="O727" s="70"/>
    </row>
    <row r="728" spans="15:15" x14ac:dyDescent="0.2">
      <c r="O728" s="70"/>
    </row>
    <row r="729" spans="15:15" x14ac:dyDescent="0.2">
      <c r="O729" s="70"/>
    </row>
    <row r="730" spans="15:15" x14ac:dyDescent="0.2">
      <c r="O730" s="70"/>
    </row>
    <row r="731" spans="15:15" x14ac:dyDescent="0.2">
      <c r="O731" s="70"/>
    </row>
    <row r="732" spans="15:15" x14ac:dyDescent="0.2">
      <c r="O732" s="70"/>
    </row>
    <row r="733" spans="15:15" x14ac:dyDescent="0.2">
      <c r="O733" s="70"/>
    </row>
    <row r="734" spans="15:15" x14ac:dyDescent="0.2">
      <c r="O734" s="70"/>
    </row>
    <row r="735" spans="15:15" x14ac:dyDescent="0.2">
      <c r="O735" s="70"/>
    </row>
    <row r="736" spans="15:15" x14ac:dyDescent="0.2">
      <c r="O736" s="70"/>
    </row>
    <row r="737" spans="15:15" x14ac:dyDescent="0.2">
      <c r="O737" s="70"/>
    </row>
    <row r="738" spans="15:15" x14ac:dyDescent="0.2">
      <c r="O738" s="70"/>
    </row>
    <row r="739" spans="15:15" x14ac:dyDescent="0.2">
      <c r="O739" s="70"/>
    </row>
    <row r="740" spans="15:15" x14ac:dyDescent="0.2">
      <c r="O740" s="70"/>
    </row>
    <row r="741" spans="15:15" x14ac:dyDescent="0.2">
      <c r="O741" s="70"/>
    </row>
    <row r="742" spans="15:15" x14ac:dyDescent="0.2">
      <c r="O742" s="70"/>
    </row>
    <row r="743" spans="15:15" x14ac:dyDescent="0.2">
      <c r="O743" s="70"/>
    </row>
    <row r="744" spans="15:15" x14ac:dyDescent="0.2">
      <c r="O744" s="70"/>
    </row>
    <row r="745" spans="15:15" x14ac:dyDescent="0.2">
      <c r="O745" s="70"/>
    </row>
    <row r="746" spans="15:15" x14ac:dyDescent="0.2">
      <c r="O746" s="70"/>
    </row>
    <row r="747" spans="15:15" x14ac:dyDescent="0.2">
      <c r="O747" s="70"/>
    </row>
    <row r="748" spans="15:15" x14ac:dyDescent="0.2">
      <c r="O748" s="70"/>
    </row>
    <row r="749" spans="15:15" x14ac:dyDescent="0.2">
      <c r="O749" s="70"/>
    </row>
    <row r="750" spans="15:15" x14ac:dyDescent="0.2">
      <c r="O750" s="70"/>
    </row>
    <row r="751" spans="15:15" x14ac:dyDescent="0.2">
      <c r="O751" s="70"/>
    </row>
    <row r="752" spans="15:15" x14ac:dyDescent="0.2">
      <c r="O752" s="70"/>
    </row>
    <row r="753" spans="15:15" x14ac:dyDescent="0.2">
      <c r="O753" s="70"/>
    </row>
    <row r="754" spans="15:15" x14ac:dyDescent="0.2">
      <c r="O754" s="70"/>
    </row>
    <row r="755" spans="15:15" x14ac:dyDescent="0.2">
      <c r="O755" s="70"/>
    </row>
    <row r="756" spans="15:15" x14ac:dyDescent="0.2">
      <c r="O756" s="70"/>
    </row>
    <row r="757" spans="15:15" x14ac:dyDescent="0.2">
      <c r="O757" s="70"/>
    </row>
    <row r="758" spans="15:15" x14ac:dyDescent="0.2">
      <c r="O758" s="70"/>
    </row>
    <row r="759" spans="15:15" x14ac:dyDescent="0.2">
      <c r="O759" s="70"/>
    </row>
    <row r="760" spans="15:15" x14ac:dyDescent="0.2">
      <c r="O760" s="70"/>
    </row>
    <row r="761" spans="15:15" x14ac:dyDescent="0.2">
      <c r="O761" s="70"/>
    </row>
    <row r="762" spans="15:15" x14ac:dyDescent="0.2">
      <c r="O762" s="70"/>
    </row>
    <row r="763" spans="15:15" x14ac:dyDescent="0.2">
      <c r="O763" s="70"/>
    </row>
    <row r="764" spans="15:15" x14ac:dyDescent="0.2">
      <c r="O764" s="70"/>
    </row>
    <row r="765" spans="15:15" x14ac:dyDescent="0.2">
      <c r="O765" s="70"/>
    </row>
    <row r="766" spans="15:15" x14ac:dyDescent="0.2">
      <c r="O766" s="70"/>
    </row>
    <row r="767" spans="15:15" x14ac:dyDescent="0.2">
      <c r="O767" s="70"/>
    </row>
    <row r="768" spans="15:15" x14ac:dyDescent="0.2">
      <c r="O768" s="70"/>
    </row>
    <row r="769" spans="15:15" x14ac:dyDescent="0.2">
      <c r="O769" s="70"/>
    </row>
    <row r="770" spans="15:15" x14ac:dyDescent="0.2">
      <c r="O770" s="70"/>
    </row>
    <row r="771" spans="15:15" x14ac:dyDescent="0.2">
      <c r="O771" s="70"/>
    </row>
    <row r="772" spans="15:15" x14ac:dyDescent="0.2">
      <c r="O772" s="70"/>
    </row>
    <row r="773" spans="15:15" x14ac:dyDescent="0.2">
      <c r="O773" s="70"/>
    </row>
    <row r="774" spans="15:15" x14ac:dyDescent="0.2">
      <c r="O774" s="70"/>
    </row>
    <row r="775" spans="15:15" x14ac:dyDescent="0.2">
      <c r="O775" s="70"/>
    </row>
    <row r="776" spans="15:15" x14ac:dyDescent="0.2">
      <c r="O776" s="70"/>
    </row>
    <row r="777" spans="15:15" x14ac:dyDescent="0.2">
      <c r="O777" s="70"/>
    </row>
    <row r="778" spans="15:15" x14ac:dyDescent="0.2">
      <c r="O778" s="70"/>
    </row>
    <row r="779" spans="15:15" x14ac:dyDescent="0.2">
      <c r="O779" s="70"/>
    </row>
    <row r="780" spans="15:15" x14ac:dyDescent="0.2">
      <c r="O780" s="70"/>
    </row>
    <row r="781" spans="15:15" x14ac:dyDescent="0.2">
      <c r="O781" s="70"/>
    </row>
    <row r="782" spans="15:15" x14ac:dyDescent="0.2">
      <c r="O782" s="70"/>
    </row>
    <row r="783" spans="15:15" x14ac:dyDescent="0.2">
      <c r="O783" s="70"/>
    </row>
    <row r="784" spans="15:15" x14ac:dyDescent="0.2">
      <c r="O784" s="70"/>
    </row>
    <row r="785" spans="15:15" x14ac:dyDescent="0.2">
      <c r="O785" s="70"/>
    </row>
    <row r="786" spans="15:15" x14ac:dyDescent="0.2">
      <c r="O786" s="70"/>
    </row>
    <row r="787" spans="15:15" x14ac:dyDescent="0.2">
      <c r="O787" s="70"/>
    </row>
    <row r="788" spans="15:15" x14ac:dyDescent="0.2">
      <c r="O788" s="70"/>
    </row>
    <row r="789" spans="15:15" x14ac:dyDescent="0.2">
      <c r="O789" s="70"/>
    </row>
    <row r="790" spans="15:15" x14ac:dyDescent="0.2">
      <c r="O790" s="70"/>
    </row>
    <row r="791" spans="15:15" x14ac:dyDescent="0.2">
      <c r="O791" s="70"/>
    </row>
    <row r="792" spans="15:15" x14ac:dyDescent="0.2">
      <c r="O792" s="70"/>
    </row>
    <row r="793" spans="15:15" x14ac:dyDescent="0.2">
      <c r="O793" s="70"/>
    </row>
    <row r="794" spans="15:15" x14ac:dyDescent="0.2">
      <c r="O794" s="70"/>
    </row>
    <row r="795" spans="15:15" x14ac:dyDescent="0.2">
      <c r="O795" s="70"/>
    </row>
    <row r="796" spans="15:15" x14ac:dyDescent="0.2">
      <c r="O796" s="70"/>
    </row>
    <row r="797" spans="15:15" x14ac:dyDescent="0.2">
      <c r="O797" s="70"/>
    </row>
    <row r="798" spans="15:15" x14ac:dyDescent="0.2">
      <c r="O798" s="70"/>
    </row>
    <row r="799" spans="15:15" x14ac:dyDescent="0.2">
      <c r="O799" s="70"/>
    </row>
    <row r="800" spans="15:15" x14ac:dyDescent="0.2">
      <c r="O800" s="70"/>
    </row>
    <row r="801" spans="15:15" x14ac:dyDescent="0.2">
      <c r="O801" s="70"/>
    </row>
    <row r="802" spans="15:15" x14ac:dyDescent="0.2">
      <c r="O802" s="70"/>
    </row>
    <row r="803" spans="15:15" x14ac:dyDescent="0.2">
      <c r="O803" s="70"/>
    </row>
    <row r="804" spans="15:15" x14ac:dyDescent="0.2">
      <c r="O804" s="70"/>
    </row>
    <row r="805" spans="15:15" x14ac:dyDescent="0.2">
      <c r="O805" s="70"/>
    </row>
    <row r="806" spans="15:15" x14ac:dyDescent="0.2">
      <c r="O806" s="70"/>
    </row>
    <row r="807" spans="15:15" x14ac:dyDescent="0.2">
      <c r="O807" s="70"/>
    </row>
    <row r="808" spans="15:15" x14ac:dyDescent="0.2">
      <c r="O808" s="70"/>
    </row>
    <row r="809" spans="15:15" x14ac:dyDescent="0.2">
      <c r="O809" s="70"/>
    </row>
    <row r="810" spans="15:15" x14ac:dyDescent="0.2">
      <c r="O810" s="70"/>
    </row>
    <row r="811" spans="15:15" x14ac:dyDescent="0.2">
      <c r="O811" s="70"/>
    </row>
    <row r="812" spans="15:15" x14ac:dyDescent="0.2">
      <c r="O812" s="70"/>
    </row>
    <row r="813" spans="15:15" x14ac:dyDescent="0.2">
      <c r="O813" s="70"/>
    </row>
    <row r="814" spans="15:15" x14ac:dyDescent="0.2">
      <c r="O814" s="70"/>
    </row>
    <row r="815" spans="15:15" x14ac:dyDescent="0.2">
      <c r="O815" s="70"/>
    </row>
    <row r="816" spans="15:15" x14ac:dyDescent="0.2">
      <c r="O816" s="70"/>
    </row>
    <row r="817" spans="15:15" x14ac:dyDescent="0.2">
      <c r="O817" s="70"/>
    </row>
    <row r="818" spans="15:15" x14ac:dyDescent="0.2">
      <c r="O818" s="70"/>
    </row>
    <row r="819" spans="15:15" x14ac:dyDescent="0.2">
      <c r="O819" s="70"/>
    </row>
    <row r="820" spans="15:15" x14ac:dyDescent="0.2">
      <c r="O820" s="70"/>
    </row>
    <row r="821" spans="15:15" x14ac:dyDescent="0.2">
      <c r="O821" s="70"/>
    </row>
    <row r="822" spans="15:15" x14ac:dyDescent="0.2">
      <c r="O822" s="70"/>
    </row>
    <row r="823" spans="15:15" x14ac:dyDescent="0.2">
      <c r="O823" s="70"/>
    </row>
    <row r="824" spans="15:15" x14ac:dyDescent="0.2">
      <c r="O824" s="70"/>
    </row>
    <row r="825" spans="15:15" x14ac:dyDescent="0.2">
      <c r="O825" s="70"/>
    </row>
    <row r="826" spans="15:15" x14ac:dyDescent="0.2">
      <c r="O826" s="70"/>
    </row>
    <row r="827" spans="15:15" x14ac:dyDescent="0.2">
      <c r="O827" s="70"/>
    </row>
    <row r="828" spans="15:15" x14ac:dyDescent="0.2">
      <c r="O828" s="70"/>
    </row>
    <row r="829" spans="15:15" x14ac:dyDescent="0.2">
      <c r="O829" s="70"/>
    </row>
    <row r="830" spans="15:15" x14ac:dyDescent="0.2">
      <c r="O830" s="70"/>
    </row>
    <row r="831" spans="15:15" x14ac:dyDescent="0.2">
      <c r="O831" s="70"/>
    </row>
    <row r="832" spans="15:15" x14ac:dyDescent="0.2">
      <c r="O832" s="70"/>
    </row>
    <row r="833" spans="15:15" x14ac:dyDescent="0.2">
      <c r="O833" s="70"/>
    </row>
    <row r="834" spans="15:15" x14ac:dyDescent="0.2">
      <c r="O834" s="70"/>
    </row>
    <row r="835" spans="15:15" x14ac:dyDescent="0.2">
      <c r="O835" s="70"/>
    </row>
    <row r="836" spans="15:15" x14ac:dyDescent="0.2">
      <c r="O836" s="70"/>
    </row>
    <row r="837" spans="15:15" x14ac:dyDescent="0.2">
      <c r="O837" s="70"/>
    </row>
    <row r="838" spans="15:15" x14ac:dyDescent="0.2">
      <c r="O838" s="70"/>
    </row>
    <row r="839" spans="15:15" x14ac:dyDescent="0.2">
      <c r="O839" s="70"/>
    </row>
    <row r="840" spans="15:15" x14ac:dyDescent="0.2">
      <c r="O840" s="70"/>
    </row>
    <row r="841" spans="15:15" x14ac:dyDescent="0.2">
      <c r="O841" s="70"/>
    </row>
    <row r="842" spans="15:15" x14ac:dyDescent="0.2">
      <c r="O842" s="70"/>
    </row>
    <row r="843" spans="15:15" x14ac:dyDescent="0.2">
      <c r="O843" s="70"/>
    </row>
    <row r="844" spans="15:15" x14ac:dyDescent="0.2">
      <c r="O844" s="70"/>
    </row>
    <row r="845" spans="15:15" x14ac:dyDescent="0.2">
      <c r="O845" s="70"/>
    </row>
    <row r="846" spans="15:15" x14ac:dyDescent="0.2">
      <c r="O846" s="70"/>
    </row>
    <row r="847" spans="15:15" x14ac:dyDescent="0.2">
      <c r="O847" s="70"/>
    </row>
    <row r="848" spans="15:15" x14ac:dyDescent="0.2">
      <c r="O848" s="70"/>
    </row>
    <row r="849" spans="15:15" x14ac:dyDescent="0.2">
      <c r="O849" s="70"/>
    </row>
    <row r="850" spans="15:15" x14ac:dyDescent="0.2">
      <c r="O850" s="70"/>
    </row>
    <row r="851" spans="15:15" x14ac:dyDescent="0.2">
      <c r="O851" s="70"/>
    </row>
    <row r="852" spans="15:15" x14ac:dyDescent="0.2">
      <c r="O852" s="70"/>
    </row>
    <row r="853" spans="15:15" x14ac:dyDescent="0.2">
      <c r="O853" s="70"/>
    </row>
    <row r="854" spans="15:15" x14ac:dyDescent="0.2">
      <c r="O854" s="70"/>
    </row>
    <row r="855" spans="15:15" x14ac:dyDescent="0.2">
      <c r="O855" s="70"/>
    </row>
    <row r="856" spans="15:15" x14ac:dyDescent="0.2">
      <c r="O856" s="70"/>
    </row>
    <row r="857" spans="15:15" x14ac:dyDescent="0.2">
      <c r="O857" s="70"/>
    </row>
    <row r="858" spans="15:15" x14ac:dyDescent="0.2">
      <c r="O858" s="70"/>
    </row>
    <row r="859" spans="15:15" x14ac:dyDescent="0.2">
      <c r="O859" s="70"/>
    </row>
    <row r="860" spans="15:15" x14ac:dyDescent="0.2">
      <c r="O860" s="70"/>
    </row>
    <row r="861" spans="15:15" x14ac:dyDescent="0.2">
      <c r="O861" s="70"/>
    </row>
    <row r="862" spans="15:15" x14ac:dyDescent="0.2">
      <c r="O862" s="70"/>
    </row>
    <row r="863" spans="15:15" x14ac:dyDescent="0.2">
      <c r="O863" s="70"/>
    </row>
    <row r="864" spans="15:15" x14ac:dyDescent="0.2">
      <c r="O864" s="70"/>
    </row>
    <row r="865" spans="15:15" x14ac:dyDescent="0.2">
      <c r="O865" s="70"/>
    </row>
    <row r="866" spans="15:15" x14ac:dyDescent="0.2">
      <c r="O866" s="70"/>
    </row>
    <row r="867" spans="15:15" x14ac:dyDescent="0.2">
      <c r="O867" s="70"/>
    </row>
    <row r="868" spans="15:15" x14ac:dyDescent="0.2">
      <c r="O868" s="70"/>
    </row>
    <row r="869" spans="15:15" x14ac:dyDescent="0.2">
      <c r="O869" s="70"/>
    </row>
    <row r="870" spans="15:15" x14ac:dyDescent="0.2">
      <c r="O870" s="70"/>
    </row>
    <row r="871" spans="15:15" x14ac:dyDescent="0.2">
      <c r="O871" s="70"/>
    </row>
    <row r="872" spans="15:15" x14ac:dyDescent="0.2">
      <c r="O872" s="70"/>
    </row>
    <row r="873" spans="15:15" x14ac:dyDescent="0.2">
      <c r="O873" s="70"/>
    </row>
    <row r="874" spans="15:15" x14ac:dyDescent="0.2">
      <c r="O874" s="70"/>
    </row>
    <row r="875" spans="15:15" x14ac:dyDescent="0.2">
      <c r="O875" s="70"/>
    </row>
    <row r="876" spans="15:15" x14ac:dyDescent="0.2">
      <c r="O876" s="70"/>
    </row>
    <row r="877" spans="15:15" x14ac:dyDescent="0.2">
      <c r="O877" s="70"/>
    </row>
    <row r="878" spans="15:15" x14ac:dyDescent="0.2">
      <c r="O878" s="70"/>
    </row>
    <row r="879" spans="15:15" x14ac:dyDescent="0.2">
      <c r="O879" s="70"/>
    </row>
    <row r="880" spans="15:15" x14ac:dyDescent="0.2">
      <c r="O880" s="70"/>
    </row>
    <row r="881" spans="15:15" x14ac:dyDescent="0.2">
      <c r="O881" s="70"/>
    </row>
    <row r="882" spans="15:15" x14ac:dyDescent="0.2">
      <c r="O882" s="70"/>
    </row>
    <row r="883" spans="15:15" x14ac:dyDescent="0.2">
      <c r="O883" s="70"/>
    </row>
    <row r="884" spans="15:15" x14ac:dyDescent="0.2">
      <c r="O884" s="70"/>
    </row>
    <row r="885" spans="15:15" x14ac:dyDescent="0.2">
      <c r="O885" s="70"/>
    </row>
    <row r="886" spans="15:15" x14ac:dyDescent="0.2">
      <c r="O886" s="70"/>
    </row>
    <row r="887" spans="15:15" x14ac:dyDescent="0.2">
      <c r="O887" s="70"/>
    </row>
    <row r="888" spans="15:15" x14ac:dyDescent="0.2">
      <c r="O888" s="70"/>
    </row>
    <row r="889" spans="15:15" x14ac:dyDescent="0.2">
      <c r="O889" s="70"/>
    </row>
    <row r="890" spans="15:15" x14ac:dyDescent="0.2">
      <c r="O890" s="70"/>
    </row>
    <row r="891" spans="15:15" x14ac:dyDescent="0.2">
      <c r="O891" s="70"/>
    </row>
    <row r="892" spans="15:15" x14ac:dyDescent="0.2">
      <c r="O892" s="70"/>
    </row>
    <row r="893" spans="15:15" x14ac:dyDescent="0.2">
      <c r="O893" s="70"/>
    </row>
    <row r="894" spans="15:15" x14ac:dyDescent="0.2">
      <c r="O894" s="70"/>
    </row>
    <row r="895" spans="15:15" x14ac:dyDescent="0.2">
      <c r="O895" s="70"/>
    </row>
    <row r="896" spans="15:15" x14ac:dyDescent="0.2">
      <c r="O896" s="70"/>
    </row>
    <row r="897" spans="15:15" x14ac:dyDescent="0.2">
      <c r="O897" s="70"/>
    </row>
    <row r="898" spans="15:15" x14ac:dyDescent="0.2">
      <c r="O898" s="70"/>
    </row>
    <row r="899" spans="15:15" x14ac:dyDescent="0.2">
      <c r="O899" s="70"/>
    </row>
    <row r="900" spans="15:15" x14ac:dyDescent="0.2">
      <c r="O900" s="70"/>
    </row>
    <row r="901" spans="15:15" x14ac:dyDescent="0.2">
      <c r="O901" s="70"/>
    </row>
    <row r="902" spans="15:15" x14ac:dyDescent="0.2">
      <c r="O902" s="70"/>
    </row>
    <row r="903" spans="15:15" x14ac:dyDescent="0.2">
      <c r="O903" s="70"/>
    </row>
    <row r="904" spans="15:15" x14ac:dyDescent="0.2">
      <c r="O904" s="70"/>
    </row>
    <row r="905" spans="15:15" x14ac:dyDescent="0.2">
      <c r="O905" s="70"/>
    </row>
    <row r="906" spans="15:15" x14ac:dyDescent="0.2">
      <c r="O906" s="70"/>
    </row>
    <row r="907" spans="15:15" x14ac:dyDescent="0.2">
      <c r="O907" s="70"/>
    </row>
    <row r="908" spans="15:15" x14ac:dyDescent="0.2">
      <c r="O908" s="70"/>
    </row>
    <row r="909" spans="15:15" x14ac:dyDescent="0.2">
      <c r="O909" s="70"/>
    </row>
    <row r="910" spans="15:15" x14ac:dyDescent="0.2">
      <c r="O910" s="70"/>
    </row>
    <row r="911" spans="15:15" x14ac:dyDescent="0.2">
      <c r="O911" s="70"/>
    </row>
    <row r="912" spans="15:15" x14ac:dyDescent="0.2">
      <c r="O912" s="70"/>
    </row>
    <row r="913" spans="15:15" x14ac:dyDescent="0.2">
      <c r="O913" s="70"/>
    </row>
    <row r="914" spans="15:15" x14ac:dyDescent="0.2">
      <c r="O914" s="70"/>
    </row>
    <row r="915" spans="15:15" x14ac:dyDescent="0.2">
      <c r="O915" s="70"/>
    </row>
    <row r="916" spans="15:15" x14ac:dyDescent="0.2">
      <c r="O916" s="70"/>
    </row>
    <row r="917" spans="15:15" x14ac:dyDescent="0.2">
      <c r="O917" s="70"/>
    </row>
    <row r="918" spans="15:15" x14ac:dyDescent="0.2">
      <c r="O918" s="70"/>
    </row>
    <row r="919" spans="15:15" x14ac:dyDescent="0.2">
      <c r="O919" s="70"/>
    </row>
    <row r="920" spans="15:15" x14ac:dyDescent="0.2">
      <c r="O920" s="70"/>
    </row>
    <row r="921" spans="15:15" x14ac:dyDescent="0.2">
      <c r="O921" s="70"/>
    </row>
    <row r="922" spans="15:15" x14ac:dyDescent="0.2">
      <c r="O922" s="70"/>
    </row>
    <row r="923" spans="15:15" x14ac:dyDescent="0.2">
      <c r="O923" s="70"/>
    </row>
    <row r="924" spans="15:15" x14ac:dyDescent="0.2">
      <c r="O924" s="70"/>
    </row>
    <row r="925" spans="15:15" x14ac:dyDescent="0.2">
      <c r="O925" s="70"/>
    </row>
    <row r="926" spans="15:15" x14ac:dyDescent="0.2">
      <c r="O926" s="70"/>
    </row>
    <row r="927" spans="15:15" x14ac:dyDescent="0.2">
      <c r="O927" s="70"/>
    </row>
    <row r="928" spans="15:15" x14ac:dyDescent="0.2">
      <c r="O928" s="70"/>
    </row>
    <row r="929" spans="15:15" x14ac:dyDescent="0.2">
      <c r="O929" s="70"/>
    </row>
    <row r="930" spans="15:15" x14ac:dyDescent="0.2">
      <c r="O930" s="70"/>
    </row>
    <row r="931" spans="15:15" x14ac:dyDescent="0.2">
      <c r="O931" s="70"/>
    </row>
    <row r="932" spans="15:15" x14ac:dyDescent="0.2">
      <c r="O932" s="70"/>
    </row>
    <row r="933" spans="15:15" x14ac:dyDescent="0.2">
      <c r="O933" s="70"/>
    </row>
    <row r="934" spans="15:15" x14ac:dyDescent="0.2">
      <c r="O934" s="70"/>
    </row>
    <row r="935" spans="15:15" x14ac:dyDescent="0.2">
      <c r="O935" s="70"/>
    </row>
    <row r="936" spans="15:15" x14ac:dyDescent="0.2">
      <c r="O936" s="70"/>
    </row>
    <row r="937" spans="15:15" x14ac:dyDescent="0.2">
      <c r="O937" s="70"/>
    </row>
    <row r="938" spans="15:15" x14ac:dyDescent="0.2">
      <c r="O938" s="70"/>
    </row>
    <row r="939" spans="15:15" x14ac:dyDescent="0.2">
      <c r="O939" s="70"/>
    </row>
    <row r="940" spans="15:15" x14ac:dyDescent="0.2">
      <c r="O940" s="70"/>
    </row>
    <row r="941" spans="15:15" x14ac:dyDescent="0.2">
      <c r="O941" s="70"/>
    </row>
    <row r="942" spans="15:15" x14ac:dyDescent="0.2">
      <c r="O942" s="70"/>
    </row>
    <row r="943" spans="15:15" x14ac:dyDescent="0.2">
      <c r="O943" s="70"/>
    </row>
    <row r="944" spans="15:15" x14ac:dyDescent="0.2">
      <c r="O944" s="70"/>
    </row>
    <row r="945" spans="15:15" x14ac:dyDescent="0.2">
      <c r="O945" s="70"/>
    </row>
    <row r="946" spans="15:15" x14ac:dyDescent="0.2">
      <c r="O946" s="70"/>
    </row>
    <row r="947" spans="15:15" x14ac:dyDescent="0.2">
      <c r="O947" s="70"/>
    </row>
    <row r="948" spans="15:15" x14ac:dyDescent="0.2">
      <c r="O948" s="70"/>
    </row>
    <row r="949" spans="15:15" x14ac:dyDescent="0.2">
      <c r="O949" s="70"/>
    </row>
    <row r="950" spans="15:15" x14ac:dyDescent="0.2">
      <c r="O950" s="70"/>
    </row>
  </sheetData>
  <autoFilter ref="A12:AA2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73"/>
  <sheetViews>
    <sheetView topLeftCell="D1" workbookViewId="0">
      <selection activeCell="J16" sqref="J16"/>
    </sheetView>
  </sheetViews>
  <sheetFormatPr defaultColWidth="8.85546875" defaultRowHeight="12" x14ac:dyDescent="0.2"/>
  <cols>
    <col min="1" max="1" width="5" style="16" bestFit="1" customWidth="1"/>
    <col min="2" max="2" width="8.5703125" style="16" customWidth="1"/>
    <col min="3" max="3" width="28.28515625" style="16" customWidth="1"/>
    <col min="4" max="5" width="12" style="16" customWidth="1"/>
    <col min="6" max="6" width="11.5703125" style="22" customWidth="1"/>
    <col min="7" max="7" width="13" style="16" customWidth="1"/>
    <col min="8" max="8" width="11.42578125" style="16" bestFit="1" customWidth="1"/>
    <col min="9" max="9" width="14.5703125" style="16" bestFit="1" customWidth="1"/>
    <col min="10" max="10" width="13.140625" style="23" bestFit="1" customWidth="1"/>
    <col min="11" max="11" width="11.28515625" style="23" customWidth="1"/>
    <col min="12" max="12" width="8.7109375" style="23" bestFit="1" customWidth="1"/>
    <col min="13" max="13" width="8.7109375" style="23" customWidth="1"/>
    <col min="14" max="14" width="11.28515625" style="23" customWidth="1"/>
    <col min="15" max="16" width="11.28515625" style="16" customWidth="1"/>
    <col min="17" max="17" width="4.42578125" style="16" bestFit="1" customWidth="1"/>
    <col min="18" max="19" width="11.28515625" style="16" customWidth="1"/>
    <col min="20" max="20" width="11.28515625" style="24" customWidth="1"/>
    <col min="21" max="21" width="12.28515625" style="24" customWidth="1"/>
    <col min="22" max="22" width="10.85546875" style="24" bestFit="1" customWidth="1"/>
    <col min="23" max="255" width="8.85546875" style="16"/>
    <col min="256" max="256" width="13.7109375" style="16" bestFit="1" customWidth="1"/>
    <col min="257" max="257" width="28.85546875" style="16" bestFit="1" customWidth="1"/>
    <col min="258" max="258" width="7.7109375" style="16" bestFit="1" customWidth="1"/>
    <col min="259" max="259" width="5.28515625" style="16" bestFit="1" customWidth="1"/>
    <col min="260" max="261" width="5.7109375" style="16" bestFit="1" customWidth="1"/>
    <col min="262" max="262" width="5.85546875" style="16" bestFit="1" customWidth="1"/>
    <col min="263" max="265" width="7.85546875" style="16" bestFit="1" customWidth="1"/>
    <col min="266" max="266" width="13.42578125" style="16" bestFit="1" customWidth="1"/>
    <col min="267" max="267" width="7" style="16" bestFit="1" customWidth="1"/>
    <col min="268" max="270" width="7.85546875" style="16" bestFit="1" customWidth="1"/>
    <col min="271" max="271" width="6.140625" style="16" bestFit="1" customWidth="1"/>
    <col min="272" max="511" width="8.85546875" style="16"/>
    <col min="512" max="512" width="13.7109375" style="16" bestFit="1" customWidth="1"/>
    <col min="513" max="513" width="28.85546875" style="16" bestFit="1" customWidth="1"/>
    <col min="514" max="514" width="7.7109375" style="16" bestFit="1" customWidth="1"/>
    <col min="515" max="515" width="5.28515625" style="16" bestFit="1" customWidth="1"/>
    <col min="516" max="517" width="5.7109375" style="16" bestFit="1" customWidth="1"/>
    <col min="518" max="518" width="5.85546875" style="16" bestFit="1" customWidth="1"/>
    <col min="519" max="521" width="7.85546875" style="16" bestFit="1" customWidth="1"/>
    <col min="522" max="522" width="13.42578125" style="16" bestFit="1" customWidth="1"/>
    <col min="523" max="523" width="7" style="16" bestFit="1" customWidth="1"/>
    <col min="524" max="526" width="7.85546875" style="16" bestFit="1" customWidth="1"/>
    <col min="527" max="527" width="6.140625" style="16" bestFit="1" customWidth="1"/>
    <col min="528" max="767" width="8.85546875" style="16"/>
    <col min="768" max="768" width="13.7109375" style="16" bestFit="1" customWidth="1"/>
    <col min="769" max="769" width="28.85546875" style="16" bestFit="1" customWidth="1"/>
    <col min="770" max="770" width="7.7109375" style="16" bestFit="1" customWidth="1"/>
    <col min="771" max="771" width="5.28515625" style="16" bestFit="1" customWidth="1"/>
    <col min="772" max="773" width="5.7109375" style="16" bestFit="1" customWidth="1"/>
    <col min="774" max="774" width="5.85546875" style="16" bestFit="1" customWidth="1"/>
    <col min="775" max="777" width="7.85546875" style="16" bestFit="1" customWidth="1"/>
    <col min="778" max="778" width="13.42578125" style="16" bestFit="1" customWidth="1"/>
    <col min="779" max="779" width="7" style="16" bestFit="1" customWidth="1"/>
    <col min="780" max="782" width="7.85546875" style="16" bestFit="1" customWidth="1"/>
    <col min="783" max="783" width="6.140625" style="16" bestFit="1" customWidth="1"/>
    <col min="784" max="1023" width="8.85546875" style="16"/>
    <col min="1024" max="1024" width="13.7109375" style="16" bestFit="1" customWidth="1"/>
    <col min="1025" max="1025" width="28.85546875" style="16" bestFit="1" customWidth="1"/>
    <col min="1026" max="1026" width="7.7109375" style="16" bestFit="1" customWidth="1"/>
    <col min="1027" max="1027" width="5.28515625" style="16" bestFit="1" customWidth="1"/>
    <col min="1028" max="1029" width="5.7109375" style="16" bestFit="1" customWidth="1"/>
    <col min="1030" max="1030" width="5.85546875" style="16" bestFit="1" customWidth="1"/>
    <col min="1031" max="1033" width="7.85546875" style="16" bestFit="1" customWidth="1"/>
    <col min="1034" max="1034" width="13.42578125" style="16" bestFit="1" customWidth="1"/>
    <col min="1035" max="1035" width="7" style="16" bestFit="1" customWidth="1"/>
    <col min="1036" max="1038" width="7.85546875" style="16" bestFit="1" customWidth="1"/>
    <col min="1039" max="1039" width="6.140625" style="16" bestFit="1" customWidth="1"/>
    <col min="1040" max="1279" width="8.85546875" style="16"/>
    <col min="1280" max="1280" width="13.7109375" style="16" bestFit="1" customWidth="1"/>
    <col min="1281" max="1281" width="28.85546875" style="16" bestFit="1" customWidth="1"/>
    <col min="1282" max="1282" width="7.7109375" style="16" bestFit="1" customWidth="1"/>
    <col min="1283" max="1283" width="5.28515625" style="16" bestFit="1" customWidth="1"/>
    <col min="1284" max="1285" width="5.7109375" style="16" bestFit="1" customWidth="1"/>
    <col min="1286" max="1286" width="5.85546875" style="16" bestFit="1" customWidth="1"/>
    <col min="1287" max="1289" width="7.85546875" style="16" bestFit="1" customWidth="1"/>
    <col min="1290" max="1290" width="13.42578125" style="16" bestFit="1" customWidth="1"/>
    <col min="1291" max="1291" width="7" style="16" bestFit="1" customWidth="1"/>
    <col min="1292" max="1294" width="7.85546875" style="16" bestFit="1" customWidth="1"/>
    <col min="1295" max="1295" width="6.140625" style="16" bestFit="1" customWidth="1"/>
    <col min="1296" max="1535" width="8.85546875" style="16"/>
    <col min="1536" max="1536" width="13.7109375" style="16" bestFit="1" customWidth="1"/>
    <col min="1537" max="1537" width="28.85546875" style="16" bestFit="1" customWidth="1"/>
    <col min="1538" max="1538" width="7.7109375" style="16" bestFit="1" customWidth="1"/>
    <col min="1539" max="1539" width="5.28515625" style="16" bestFit="1" customWidth="1"/>
    <col min="1540" max="1541" width="5.7109375" style="16" bestFit="1" customWidth="1"/>
    <col min="1542" max="1542" width="5.85546875" style="16" bestFit="1" customWidth="1"/>
    <col min="1543" max="1545" width="7.85546875" style="16" bestFit="1" customWidth="1"/>
    <col min="1546" max="1546" width="13.42578125" style="16" bestFit="1" customWidth="1"/>
    <col min="1547" max="1547" width="7" style="16" bestFit="1" customWidth="1"/>
    <col min="1548" max="1550" width="7.85546875" style="16" bestFit="1" customWidth="1"/>
    <col min="1551" max="1551" width="6.140625" style="16" bestFit="1" customWidth="1"/>
    <col min="1552" max="1791" width="8.85546875" style="16"/>
    <col min="1792" max="1792" width="13.7109375" style="16" bestFit="1" customWidth="1"/>
    <col min="1793" max="1793" width="28.85546875" style="16" bestFit="1" customWidth="1"/>
    <col min="1794" max="1794" width="7.7109375" style="16" bestFit="1" customWidth="1"/>
    <col min="1795" max="1795" width="5.28515625" style="16" bestFit="1" customWidth="1"/>
    <col min="1796" max="1797" width="5.7109375" style="16" bestFit="1" customWidth="1"/>
    <col min="1798" max="1798" width="5.85546875" style="16" bestFit="1" customWidth="1"/>
    <col min="1799" max="1801" width="7.85546875" style="16" bestFit="1" customWidth="1"/>
    <col min="1802" max="1802" width="13.42578125" style="16" bestFit="1" customWidth="1"/>
    <col min="1803" max="1803" width="7" style="16" bestFit="1" customWidth="1"/>
    <col min="1804" max="1806" width="7.85546875" style="16" bestFit="1" customWidth="1"/>
    <col min="1807" max="1807" width="6.140625" style="16" bestFit="1" customWidth="1"/>
    <col min="1808" max="2047" width="8.85546875" style="16"/>
    <col min="2048" max="2048" width="13.7109375" style="16" bestFit="1" customWidth="1"/>
    <col min="2049" max="2049" width="28.85546875" style="16" bestFit="1" customWidth="1"/>
    <col min="2050" max="2050" width="7.7109375" style="16" bestFit="1" customWidth="1"/>
    <col min="2051" max="2051" width="5.28515625" style="16" bestFit="1" customWidth="1"/>
    <col min="2052" max="2053" width="5.7109375" style="16" bestFit="1" customWidth="1"/>
    <col min="2054" max="2054" width="5.85546875" style="16" bestFit="1" customWidth="1"/>
    <col min="2055" max="2057" width="7.85546875" style="16" bestFit="1" customWidth="1"/>
    <col min="2058" max="2058" width="13.42578125" style="16" bestFit="1" customWidth="1"/>
    <col min="2059" max="2059" width="7" style="16" bestFit="1" customWidth="1"/>
    <col min="2060" max="2062" width="7.85546875" style="16" bestFit="1" customWidth="1"/>
    <col min="2063" max="2063" width="6.140625" style="16" bestFit="1" customWidth="1"/>
    <col min="2064" max="2303" width="8.85546875" style="16"/>
    <col min="2304" max="2304" width="13.7109375" style="16" bestFit="1" customWidth="1"/>
    <col min="2305" max="2305" width="28.85546875" style="16" bestFit="1" customWidth="1"/>
    <col min="2306" max="2306" width="7.7109375" style="16" bestFit="1" customWidth="1"/>
    <col min="2307" max="2307" width="5.28515625" style="16" bestFit="1" customWidth="1"/>
    <col min="2308" max="2309" width="5.7109375" style="16" bestFit="1" customWidth="1"/>
    <col min="2310" max="2310" width="5.85546875" style="16" bestFit="1" customWidth="1"/>
    <col min="2311" max="2313" width="7.85546875" style="16" bestFit="1" customWidth="1"/>
    <col min="2314" max="2314" width="13.42578125" style="16" bestFit="1" customWidth="1"/>
    <col min="2315" max="2315" width="7" style="16" bestFit="1" customWidth="1"/>
    <col min="2316" max="2318" width="7.85546875" style="16" bestFit="1" customWidth="1"/>
    <col min="2319" max="2319" width="6.140625" style="16" bestFit="1" customWidth="1"/>
    <col min="2320" max="2559" width="8.85546875" style="16"/>
    <col min="2560" max="2560" width="13.7109375" style="16" bestFit="1" customWidth="1"/>
    <col min="2561" max="2561" width="28.85546875" style="16" bestFit="1" customWidth="1"/>
    <col min="2562" max="2562" width="7.7109375" style="16" bestFit="1" customWidth="1"/>
    <col min="2563" max="2563" width="5.28515625" style="16" bestFit="1" customWidth="1"/>
    <col min="2564" max="2565" width="5.7109375" style="16" bestFit="1" customWidth="1"/>
    <col min="2566" max="2566" width="5.85546875" style="16" bestFit="1" customWidth="1"/>
    <col min="2567" max="2569" width="7.85546875" style="16" bestFit="1" customWidth="1"/>
    <col min="2570" max="2570" width="13.42578125" style="16" bestFit="1" customWidth="1"/>
    <col min="2571" max="2571" width="7" style="16" bestFit="1" customWidth="1"/>
    <col min="2572" max="2574" width="7.85546875" style="16" bestFit="1" customWidth="1"/>
    <col min="2575" max="2575" width="6.140625" style="16" bestFit="1" customWidth="1"/>
    <col min="2576" max="2815" width="8.85546875" style="16"/>
    <col min="2816" max="2816" width="13.7109375" style="16" bestFit="1" customWidth="1"/>
    <col min="2817" max="2817" width="28.85546875" style="16" bestFit="1" customWidth="1"/>
    <col min="2818" max="2818" width="7.7109375" style="16" bestFit="1" customWidth="1"/>
    <col min="2819" max="2819" width="5.28515625" style="16" bestFit="1" customWidth="1"/>
    <col min="2820" max="2821" width="5.7109375" style="16" bestFit="1" customWidth="1"/>
    <col min="2822" max="2822" width="5.85546875" style="16" bestFit="1" customWidth="1"/>
    <col min="2823" max="2825" width="7.85546875" style="16" bestFit="1" customWidth="1"/>
    <col min="2826" max="2826" width="13.42578125" style="16" bestFit="1" customWidth="1"/>
    <col min="2827" max="2827" width="7" style="16" bestFit="1" customWidth="1"/>
    <col min="2828" max="2830" width="7.85546875" style="16" bestFit="1" customWidth="1"/>
    <col min="2831" max="2831" width="6.140625" style="16" bestFit="1" customWidth="1"/>
    <col min="2832" max="3071" width="8.85546875" style="16"/>
    <col min="3072" max="3072" width="13.7109375" style="16" bestFit="1" customWidth="1"/>
    <col min="3073" max="3073" width="28.85546875" style="16" bestFit="1" customWidth="1"/>
    <col min="3074" max="3074" width="7.7109375" style="16" bestFit="1" customWidth="1"/>
    <col min="3075" max="3075" width="5.28515625" style="16" bestFit="1" customWidth="1"/>
    <col min="3076" max="3077" width="5.7109375" style="16" bestFit="1" customWidth="1"/>
    <col min="3078" max="3078" width="5.85546875" style="16" bestFit="1" customWidth="1"/>
    <col min="3079" max="3081" width="7.85546875" style="16" bestFit="1" customWidth="1"/>
    <col min="3082" max="3082" width="13.42578125" style="16" bestFit="1" customWidth="1"/>
    <col min="3083" max="3083" width="7" style="16" bestFit="1" customWidth="1"/>
    <col min="3084" max="3086" width="7.85546875" style="16" bestFit="1" customWidth="1"/>
    <col min="3087" max="3087" width="6.140625" style="16" bestFit="1" customWidth="1"/>
    <col min="3088" max="3327" width="8.85546875" style="16"/>
    <col min="3328" max="3328" width="13.7109375" style="16" bestFit="1" customWidth="1"/>
    <col min="3329" max="3329" width="28.85546875" style="16" bestFit="1" customWidth="1"/>
    <col min="3330" max="3330" width="7.7109375" style="16" bestFit="1" customWidth="1"/>
    <col min="3331" max="3331" width="5.28515625" style="16" bestFit="1" customWidth="1"/>
    <col min="3332" max="3333" width="5.7109375" style="16" bestFit="1" customWidth="1"/>
    <col min="3334" max="3334" width="5.85546875" style="16" bestFit="1" customWidth="1"/>
    <col min="3335" max="3337" width="7.85546875" style="16" bestFit="1" customWidth="1"/>
    <col min="3338" max="3338" width="13.42578125" style="16" bestFit="1" customWidth="1"/>
    <col min="3339" max="3339" width="7" style="16" bestFit="1" customWidth="1"/>
    <col min="3340" max="3342" width="7.85546875" style="16" bestFit="1" customWidth="1"/>
    <col min="3343" max="3343" width="6.140625" style="16" bestFit="1" customWidth="1"/>
    <col min="3344" max="3583" width="8.85546875" style="16"/>
    <col min="3584" max="3584" width="13.7109375" style="16" bestFit="1" customWidth="1"/>
    <col min="3585" max="3585" width="28.85546875" style="16" bestFit="1" customWidth="1"/>
    <col min="3586" max="3586" width="7.7109375" style="16" bestFit="1" customWidth="1"/>
    <col min="3587" max="3587" width="5.28515625" style="16" bestFit="1" customWidth="1"/>
    <col min="3588" max="3589" width="5.7109375" style="16" bestFit="1" customWidth="1"/>
    <col min="3590" max="3590" width="5.85546875" style="16" bestFit="1" customWidth="1"/>
    <col min="3591" max="3593" width="7.85546875" style="16" bestFit="1" customWidth="1"/>
    <col min="3594" max="3594" width="13.42578125" style="16" bestFit="1" customWidth="1"/>
    <col min="3595" max="3595" width="7" style="16" bestFit="1" customWidth="1"/>
    <col min="3596" max="3598" width="7.85546875" style="16" bestFit="1" customWidth="1"/>
    <col min="3599" max="3599" width="6.140625" style="16" bestFit="1" customWidth="1"/>
    <col min="3600" max="3839" width="8.85546875" style="16"/>
    <col min="3840" max="3840" width="13.7109375" style="16" bestFit="1" customWidth="1"/>
    <col min="3841" max="3841" width="28.85546875" style="16" bestFit="1" customWidth="1"/>
    <col min="3842" max="3842" width="7.7109375" style="16" bestFit="1" customWidth="1"/>
    <col min="3843" max="3843" width="5.28515625" style="16" bestFit="1" customWidth="1"/>
    <col min="3844" max="3845" width="5.7109375" style="16" bestFit="1" customWidth="1"/>
    <col min="3846" max="3846" width="5.85546875" style="16" bestFit="1" customWidth="1"/>
    <col min="3847" max="3849" width="7.85546875" style="16" bestFit="1" customWidth="1"/>
    <col min="3850" max="3850" width="13.42578125" style="16" bestFit="1" customWidth="1"/>
    <col min="3851" max="3851" width="7" style="16" bestFit="1" customWidth="1"/>
    <col min="3852" max="3854" width="7.85546875" style="16" bestFit="1" customWidth="1"/>
    <col min="3855" max="3855" width="6.140625" style="16" bestFit="1" customWidth="1"/>
    <col min="3856" max="4095" width="8.85546875" style="16"/>
    <col min="4096" max="4096" width="13.7109375" style="16" bestFit="1" customWidth="1"/>
    <col min="4097" max="4097" width="28.85546875" style="16" bestFit="1" customWidth="1"/>
    <col min="4098" max="4098" width="7.7109375" style="16" bestFit="1" customWidth="1"/>
    <col min="4099" max="4099" width="5.28515625" style="16" bestFit="1" customWidth="1"/>
    <col min="4100" max="4101" width="5.7109375" style="16" bestFit="1" customWidth="1"/>
    <col min="4102" max="4102" width="5.85546875" style="16" bestFit="1" customWidth="1"/>
    <col min="4103" max="4105" width="7.85546875" style="16" bestFit="1" customWidth="1"/>
    <col min="4106" max="4106" width="13.42578125" style="16" bestFit="1" customWidth="1"/>
    <col min="4107" max="4107" width="7" style="16" bestFit="1" customWidth="1"/>
    <col min="4108" max="4110" width="7.85546875" style="16" bestFit="1" customWidth="1"/>
    <col min="4111" max="4111" width="6.140625" style="16" bestFit="1" customWidth="1"/>
    <col min="4112" max="4351" width="8.85546875" style="16"/>
    <col min="4352" max="4352" width="13.7109375" style="16" bestFit="1" customWidth="1"/>
    <col min="4353" max="4353" width="28.85546875" style="16" bestFit="1" customWidth="1"/>
    <col min="4354" max="4354" width="7.7109375" style="16" bestFit="1" customWidth="1"/>
    <col min="4355" max="4355" width="5.28515625" style="16" bestFit="1" customWidth="1"/>
    <col min="4356" max="4357" width="5.7109375" style="16" bestFit="1" customWidth="1"/>
    <col min="4358" max="4358" width="5.85546875" style="16" bestFit="1" customWidth="1"/>
    <col min="4359" max="4361" width="7.85546875" style="16" bestFit="1" customWidth="1"/>
    <col min="4362" max="4362" width="13.42578125" style="16" bestFit="1" customWidth="1"/>
    <col min="4363" max="4363" width="7" style="16" bestFit="1" customWidth="1"/>
    <col min="4364" max="4366" width="7.85546875" style="16" bestFit="1" customWidth="1"/>
    <col min="4367" max="4367" width="6.140625" style="16" bestFit="1" customWidth="1"/>
    <col min="4368" max="4607" width="8.85546875" style="16"/>
    <col min="4608" max="4608" width="13.7109375" style="16" bestFit="1" customWidth="1"/>
    <col min="4609" max="4609" width="28.85546875" style="16" bestFit="1" customWidth="1"/>
    <col min="4610" max="4610" width="7.7109375" style="16" bestFit="1" customWidth="1"/>
    <col min="4611" max="4611" width="5.28515625" style="16" bestFit="1" customWidth="1"/>
    <col min="4612" max="4613" width="5.7109375" style="16" bestFit="1" customWidth="1"/>
    <col min="4614" max="4614" width="5.85546875" style="16" bestFit="1" customWidth="1"/>
    <col min="4615" max="4617" width="7.85546875" style="16" bestFit="1" customWidth="1"/>
    <col min="4618" max="4618" width="13.42578125" style="16" bestFit="1" customWidth="1"/>
    <col min="4619" max="4619" width="7" style="16" bestFit="1" customWidth="1"/>
    <col min="4620" max="4622" width="7.85546875" style="16" bestFit="1" customWidth="1"/>
    <col min="4623" max="4623" width="6.140625" style="16" bestFit="1" customWidth="1"/>
    <col min="4624" max="4863" width="8.85546875" style="16"/>
    <col min="4864" max="4864" width="13.7109375" style="16" bestFit="1" customWidth="1"/>
    <col min="4865" max="4865" width="28.85546875" style="16" bestFit="1" customWidth="1"/>
    <col min="4866" max="4866" width="7.7109375" style="16" bestFit="1" customWidth="1"/>
    <col min="4867" max="4867" width="5.28515625" style="16" bestFit="1" customWidth="1"/>
    <col min="4868" max="4869" width="5.7109375" style="16" bestFit="1" customWidth="1"/>
    <col min="4870" max="4870" width="5.85546875" style="16" bestFit="1" customWidth="1"/>
    <col min="4871" max="4873" width="7.85546875" style="16" bestFit="1" customWidth="1"/>
    <col min="4874" max="4874" width="13.42578125" style="16" bestFit="1" customWidth="1"/>
    <col min="4875" max="4875" width="7" style="16" bestFit="1" customWidth="1"/>
    <col min="4876" max="4878" width="7.85546875" style="16" bestFit="1" customWidth="1"/>
    <col min="4879" max="4879" width="6.140625" style="16" bestFit="1" customWidth="1"/>
    <col min="4880" max="5119" width="8.85546875" style="16"/>
    <col min="5120" max="5120" width="13.7109375" style="16" bestFit="1" customWidth="1"/>
    <col min="5121" max="5121" width="28.85546875" style="16" bestFit="1" customWidth="1"/>
    <col min="5122" max="5122" width="7.7109375" style="16" bestFit="1" customWidth="1"/>
    <col min="5123" max="5123" width="5.28515625" style="16" bestFit="1" customWidth="1"/>
    <col min="5124" max="5125" width="5.7109375" style="16" bestFit="1" customWidth="1"/>
    <col min="5126" max="5126" width="5.85546875" style="16" bestFit="1" customWidth="1"/>
    <col min="5127" max="5129" width="7.85546875" style="16" bestFit="1" customWidth="1"/>
    <col min="5130" max="5130" width="13.42578125" style="16" bestFit="1" customWidth="1"/>
    <col min="5131" max="5131" width="7" style="16" bestFit="1" customWidth="1"/>
    <col min="5132" max="5134" width="7.85546875" style="16" bestFit="1" customWidth="1"/>
    <col min="5135" max="5135" width="6.140625" style="16" bestFit="1" customWidth="1"/>
    <col min="5136" max="5375" width="8.85546875" style="16"/>
    <col min="5376" max="5376" width="13.7109375" style="16" bestFit="1" customWidth="1"/>
    <col min="5377" max="5377" width="28.85546875" style="16" bestFit="1" customWidth="1"/>
    <col min="5378" max="5378" width="7.7109375" style="16" bestFit="1" customWidth="1"/>
    <col min="5379" max="5379" width="5.28515625" style="16" bestFit="1" customWidth="1"/>
    <col min="5380" max="5381" width="5.7109375" style="16" bestFit="1" customWidth="1"/>
    <col min="5382" max="5382" width="5.85546875" style="16" bestFit="1" customWidth="1"/>
    <col min="5383" max="5385" width="7.85546875" style="16" bestFit="1" customWidth="1"/>
    <col min="5386" max="5386" width="13.42578125" style="16" bestFit="1" customWidth="1"/>
    <col min="5387" max="5387" width="7" style="16" bestFit="1" customWidth="1"/>
    <col min="5388" max="5390" width="7.85546875" style="16" bestFit="1" customWidth="1"/>
    <col min="5391" max="5391" width="6.140625" style="16" bestFit="1" customWidth="1"/>
    <col min="5392" max="5631" width="8.85546875" style="16"/>
    <col min="5632" max="5632" width="13.7109375" style="16" bestFit="1" customWidth="1"/>
    <col min="5633" max="5633" width="28.85546875" style="16" bestFit="1" customWidth="1"/>
    <col min="5634" max="5634" width="7.7109375" style="16" bestFit="1" customWidth="1"/>
    <col min="5635" max="5635" width="5.28515625" style="16" bestFit="1" customWidth="1"/>
    <col min="5636" max="5637" width="5.7109375" style="16" bestFit="1" customWidth="1"/>
    <col min="5638" max="5638" width="5.85546875" style="16" bestFit="1" customWidth="1"/>
    <col min="5639" max="5641" width="7.85546875" style="16" bestFit="1" customWidth="1"/>
    <col min="5642" max="5642" width="13.42578125" style="16" bestFit="1" customWidth="1"/>
    <col min="5643" max="5643" width="7" style="16" bestFit="1" customWidth="1"/>
    <col min="5644" max="5646" width="7.85546875" style="16" bestFit="1" customWidth="1"/>
    <col min="5647" max="5647" width="6.140625" style="16" bestFit="1" customWidth="1"/>
    <col min="5648" max="5887" width="8.85546875" style="16"/>
    <col min="5888" max="5888" width="13.7109375" style="16" bestFit="1" customWidth="1"/>
    <col min="5889" max="5889" width="28.85546875" style="16" bestFit="1" customWidth="1"/>
    <col min="5890" max="5890" width="7.7109375" style="16" bestFit="1" customWidth="1"/>
    <col min="5891" max="5891" width="5.28515625" style="16" bestFit="1" customWidth="1"/>
    <col min="5892" max="5893" width="5.7109375" style="16" bestFit="1" customWidth="1"/>
    <col min="5894" max="5894" width="5.85546875" style="16" bestFit="1" customWidth="1"/>
    <col min="5895" max="5897" width="7.85546875" style="16" bestFit="1" customWidth="1"/>
    <col min="5898" max="5898" width="13.42578125" style="16" bestFit="1" customWidth="1"/>
    <col min="5899" max="5899" width="7" style="16" bestFit="1" customWidth="1"/>
    <col min="5900" max="5902" width="7.85546875" style="16" bestFit="1" customWidth="1"/>
    <col min="5903" max="5903" width="6.140625" style="16" bestFit="1" customWidth="1"/>
    <col min="5904" max="6143" width="8.85546875" style="16"/>
    <col min="6144" max="6144" width="13.7109375" style="16" bestFit="1" customWidth="1"/>
    <col min="6145" max="6145" width="28.85546875" style="16" bestFit="1" customWidth="1"/>
    <col min="6146" max="6146" width="7.7109375" style="16" bestFit="1" customWidth="1"/>
    <col min="6147" max="6147" width="5.28515625" style="16" bestFit="1" customWidth="1"/>
    <col min="6148" max="6149" width="5.7109375" style="16" bestFit="1" customWidth="1"/>
    <col min="6150" max="6150" width="5.85546875" style="16" bestFit="1" customWidth="1"/>
    <col min="6151" max="6153" width="7.85546875" style="16" bestFit="1" customWidth="1"/>
    <col min="6154" max="6154" width="13.42578125" style="16" bestFit="1" customWidth="1"/>
    <col min="6155" max="6155" width="7" style="16" bestFit="1" customWidth="1"/>
    <col min="6156" max="6158" width="7.85546875" style="16" bestFit="1" customWidth="1"/>
    <col min="6159" max="6159" width="6.140625" style="16" bestFit="1" customWidth="1"/>
    <col min="6160" max="6399" width="8.85546875" style="16"/>
    <col min="6400" max="6400" width="13.7109375" style="16" bestFit="1" customWidth="1"/>
    <col min="6401" max="6401" width="28.85546875" style="16" bestFit="1" customWidth="1"/>
    <col min="6402" max="6402" width="7.7109375" style="16" bestFit="1" customWidth="1"/>
    <col min="6403" max="6403" width="5.28515625" style="16" bestFit="1" customWidth="1"/>
    <col min="6404" max="6405" width="5.7109375" style="16" bestFit="1" customWidth="1"/>
    <col min="6406" max="6406" width="5.85546875" style="16" bestFit="1" customWidth="1"/>
    <col min="6407" max="6409" width="7.85546875" style="16" bestFit="1" customWidth="1"/>
    <col min="6410" max="6410" width="13.42578125" style="16" bestFit="1" customWidth="1"/>
    <col min="6411" max="6411" width="7" style="16" bestFit="1" customWidth="1"/>
    <col min="6412" max="6414" width="7.85546875" style="16" bestFit="1" customWidth="1"/>
    <col min="6415" max="6415" width="6.140625" style="16" bestFit="1" customWidth="1"/>
    <col min="6416" max="6655" width="8.85546875" style="16"/>
    <col min="6656" max="6656" width="13.7109375" style="16" bestFit="1" customWidth="1"/>
    <col min="6657" max="6657" width="28.85546875" style="16" bestFit="1" customWidth="1"/>
    <col min="6658" max="6658" width="7.7109375" style="16" bestFit="1" customWidth="1"/>
    <col min="6659" max="6659" width="5.28515625" style="16" bestFit="1" customWidth="1"/>
    <col min="6660" max="6661" width="5.7109375" style="16" bestFit="1" customWidth="1"/>
    <col min="6662" max="6662" width="5.85546875" style="16" bestFit="1" customWidth="1"/>
    <col min="6663" max="6665" width="7.85546875" style="16" bestFit="1" customWidth="1"/>
    <col min="6666" max="6666" width="13.42578125" style="16" bestFit="1" customWidth="1"/>
    <col min="6667" max="6667" width="7" style="16" bestFit="1" customWidth="1"/>
    <col min="6668" max="6670" width="7.85546875" style="16" bestFit="1" customWidth="1"/>
    <col min="6671" max="6671" width="6.140625" style="16" bestFit="1" customWidth="1"/>
    <col min="6672" max="6911" width="8.85546875" style="16"/>
    <col min="6912" max="6912" width="13.7109375" style="16" bestFit="1" customWidth="1"/>
    <col min="6913" max="6913" width="28.85546875" style="16" bestFit="1" customWidth="1"/>
    <col min="6914" max="6914" width="7.7109375" style="16" bestFit="1" customWidth="1"/>
    <col min="6915" max="6915" width="5.28515625" style="16" bestFit="1" customWidth="1"/>
    <col min="6916" max="6917" width="5.7109375" style="16" bestFit="1" customWidth="1"/>
    <col min="6918" max="6918" width="5.85546875" style="16" bestFit="1" customWidth="1"/>
    <col min="6919" max="6921" width="7.85546875" style="16" bestFit="1" customWidth="1"/>
    <col min="6922" max="6922" width="13.42578125" style="16" bestFit="1" customWidth="1"/>
    <col min="6923" max="6923" width="7" style="16" bestFit="1" customWidth="1"/>
    <col min="6924" max="6926" width="7.85546875" style="16" bestFit="1" customWidth="1"/>
    <col min="6927" max="6927" width="6.140625" style="16" bestFit="1" customWidth="1"/>
    <col min="6928" max="7167" width="8.85546875" style="16"/>
    <col min="7168" max="7168" width="13.7109375" style="16" bestFit="1" customWidth="1"/>
    <col min="7169" max="7169" width="28.85546875" style="16" bestFit="1" customWidth="1"/>
    <col min="7170" max="7170" width="7.7109375" style="16" bestFit="1" customWidth="1"/>
    <col min="7171" max="7171" width="5.28515625" style="16" bestFit="1" customWidth="1"/>
    <col min="7172" max="7173" width="5.7109375" style="16" bestFit="1" customWidth="1"/>
    <col min="7174" max="7174" width="5.85546875" style="16" bestFit="1" customWidth="1"/>
    <col min="7175" max="7177" width="7.85546875" style="16" bestFit="1" customWidth="1"/>
    <col min="7178" max="7178" width="13.42578125" style="16" bestFit="1" customWidth="1"/>
    <col min="7179" max="7179" width="7" style="16" bestFit="1" customWidth="1"/>
    <col min="7180" max="7182" width="7.85546875" style="16" bestFit="1" customWidth="1"/>
    <col min="7183" max="7183" width="6.140625" style="16" bestFit="1" customWidth="1"/>
    <col min="7184" max="7423" width="8.85546875" style="16"/>
    <col min="7424" max="7424" width="13.7109375" style="16" bestFit="1" customWidth="1"/>
    <col min="7425" max="7425" width="28.85546875" style="16" bestFit="1" customWidth="1"/>
    <col min="7426" max="7426" width="7.7109375" style="16" bestFit="1" customWidth="1"/>
    <col min="7427" max="7427" width="5.28515625" style="16" bestFit="1" customWidth="1"/>
    <col min="7428" max="7429" width="5.7109375" style="16" bestFit="1" customWidth="1"/>
    <col min="7430" max="7430" width="5.85546875" style="16" bestFit="1" customWidth="1"/>
    <col min="7431" max="7433" width="7.85546875" style="16" bestFit="1" customWidth="1"/>
    <col min="7434" max="7434" width="13.42578125" style="16" bestFit="1" customWidth="1"/>
    <col min="7435" max="7435" width="7" style="16" bestFit="1" customWidth="1"/>
    <col min="7436" max="7438" width="7.85546875" style="16" bestFit="1" customWidth="1"/>
    <col min="7439" max="7439" width="6.140625" style="16" bestFit="1" customWidth="1"/>
    <col min="7440" max="7679" width="8.85546875" style="16"/>
    <col min="7680" max="7680" width="13.7109375" style="16" bestFit="1" customWidth="1"/>
    <col min="7681" max="7681" width="28.85546875" style="16" bestFit="1" customWidth="1"/>
    <col min="7682" max="7682" width="7.7109375" style="16" bestFit="1" customWidth="1"/>
    <col min="7683" max="7683" width="5.28515625" style="16" bestFit="1" customWidth="1"/>
    <col min="7684" max="7685" width="5.7109375" style="16" bestFit="1" customWidth="1"/>
    <col min="7686" max="7686" width="5.85546875" style="16" bestFit="1" customWidth="1"/>
    <col min="7687" max="7689" width="7.85546875" style="16" bestFit="1" customWidth="1"/>
    <col min="7690" max="7690" width="13.42578125" style="16" bestFit="1" customWidth="1"/>
    <col min="7691" max="7691" width="7" style="16" bestFit="1" customWidth="1"/>
    <col min="7692" max="7694" width="7.85546875" style="16" bestFit="1" customWidth="1"/>
    <col min="7695" max="7695" width="6.140625" style="16" bestFit="1" customWidth="1"/>
    <col min="7696" max="7935" width="8.85546875" style="16"/>
    <col min="7936" max="7936" width="13.7109375" style="16" bestFit="1" customWidth="1"/>
    <col min="7937" max="7937" width="28.85546875" style="16" bestFit="1" customWidth="1"/>
    <col min="7938" max="7938" width="7.7109375" style="16" bestFit="1" customWidth="1"/>
    <col min="7939" max="7939" width="5.28515625" style="16" bestFit="1" customWidth="1"/>
    <col min="7940" max="7941" width="5.7109375" style="16" bestFit="1" customWidth="1"/>
    <col min="7942" max="7942" width="5.85546875" style="16" bestFit="1" customWidth="1"/>
    <col min="7943" max="7945" width="7.85546875" style="16" bestFit="1" customWidth="1"/>
    <col min="7946" max="7946" width="13.42578125" style="16" bestFit="1" customWidth="1"/>
    <col min="7947" max="7947" width="7" style="16" bestFit="1" customWidth="1"/>
    <col min="7948" max="7950" width="7.85546875" style="16" bestFit="1" customWidth="1"/>
    <col min="7951" max="7951" width="6.140625" style="16" bestFit="1" customWidth="1"/>
    <col min="7952" max="8191" width="8.85546875" style="16"/>
    <col min="8192" max="8192" width="13.7109375" style="16" bestFit="1" customWidth="1"/>
    <col min="8193" max="8193" width="28.85546875" style="16" bestFit="1" customWidth="1"/>
    <col min="8194" max="8194" width="7.7109375" style="16" bestFit="1" customWidth="1"/>
    <col min="8195" max="8195" width="5.28515625" style="16" bestFit="1" customWidth="1"/>
    <col min="8196" max="8197" width="5.7109375" style="16" bestFit="1" customWidth="1"/>
    <col min="8198" max="8198" width="5.85546875" style="16" bestFit="1" customWidth="1"/>
    <col min="8199" max="8201" width="7.85546875" style="16" bestFit="1" customWidth="1"/>
    <col min="8202" max="8202" width="13.42578125" style="16" bestFit="1" customWidth="1"/>
    <col min="8203" max="8203" width="7" style="16" bestFit="1" customWidth="1"/>
    <col min="8204" max="8206" width="7.85546875" style="16" bestFit="1" customWidth="1"/>
    <col min="8207" max="8207" width="6.140625" style="16" bestFit="1" customWidth="1"/>
    <col min="8208" max="8447" width="8.85546875" style="16"/>
    <col min="8448" max="8448" width="13.7109375" style="16" bestFit="1" customWidth="1"/>
    <col min="8449" max="8449" width="28.85546875" style="16" bestFit="1" customWidth="1"/>
    <col min="8450" max="8450" width="7.7109375" style="16" bestFit="1" customWidth="1"/>
    <col min="8451" max="8451" width="5.28515625" style="16" bestFit="1" customWidth="1"/>
    <col min="8452" max="8453" width="5.7109375" style="16" bestFit="1" customWidth="1"/>
    <col min="8454" max="8454" width="5.85546875" style="16" bestFit="1" customWidth="1"/>
    <col min="8455" max="8457" width="7.85546875" style="16" bestFit="1" customWidth="1"/>
    <col min="8458" max="8458" width="13.42578125" style="16" bestFit="1" customWidth="1"/>
    <col min="8459" max="8459" width="7" style="16" bestFit="1" customWidth="1"/>
    <col min="8460" max="8462" width="7.85546875" style="16" bestFit="1" customWidth="1"/>
    <col min="8463" max="8463" width="6.140625" style="16" bestFit="1" customWidth="1"/>
    <col min="8464" max="8703" width="8.85546875" style="16"/>
    <col min="8704" max="8704" width="13.7109375" style="16" bestFit="1" customWidth="1"/>
    <col min="8705" max="8705" width="28.85546875" style="16" bestFit="1" customWidth="1"/>
    <col min="8706" max="8706" width="7.7109375" style="16" bestFit="1" customWidth="1"/>
    <col min="8707" max="8707" width="5.28515625" style="16" bestFit="1" customWidth="1"/>
    <col min="8708" max="8709" width="5.7109375" style="16" bestFit="1" customWidth="1"/>
    <col min="8710" max="8710" width="5.85546875" style="16" bestFit="1" customWidth="1"/>
    <col min="8711" max="8713" width="7.85546875" style="16" bestFit="1" customWidth="1"/>
    <col min="8714" max="8714" width="13.42578125" style="16" bestFit="1" customWidth="1"/>
    <col min="8715" max="8715" width="7" style="16" bestFit="1" customWidth="1"/>
    <col min="8716" max="8718" width="7.85546875" style="16" bestFit="1" customWidth="1"/>
    <col min="8719" max="8719" width="6.140625" style="16" bestFit="1" customWidth="1"/>
    <col min="8720" max="8959" width="8.85546875" style="16"/>
    <col min="8960" max="8960" width="13.7109375" style="16" bestFit="1" customWidth="1"/>
    <col min="8961" max="8961" width="28.85546875" style="16" bestFit="1" customWidth="1"/>
    <col min="8962" max="8962" width="7.7109375" style="16" bestFit="1" customWidth="1"/>
    <col min="8963" max="8963" width="5.28515625" style="16" bestFit="1" customWidth="1"/>
    <col min="8964" max="8965" width="5.7109375" style="16" bestFit="1" customWidth="1"/>
    <col min="8966" max="8966" width="5.85546875" style="16" bestFit="1" customWidth="1"/>
    <col min="8967" max="8969" width="7.85546875" style="16" bestFit="1" customWidth="1"/>
    <col min="8970" max="8970" width="13.42578125" style="16" bestFit="1" customWidth="1"/>
    <col min="8971" max="8971" width="7" style="16" bestFit="1" customWidth="1"/>
    <col min="8972" max="8974" width="7.85546875" style="16" bestFit="1" customWidth="1"/>
    <col min="8975" max="8975" width="6.140625" style="16" bestFit="1" customWidth="1"/>
    <col min="8976" max="9215" width="8.85546875" style="16"/>
    <col min="9216" max="9216" width="13.7109375" style="16" bestFit="1" customWidth="1"/>
    <col min="9217" max="9217" width="28.85546875" style="16" bestFit="1" customWidth="1"/>
    <col min="9218" max="9218" width="7.7109375" style="16" bestFit="1" customWidth="1"/>
    <col min="9219" max="9219" width="5.28515625" style="16" bestFit="1" customWidth="1"/>
    <col min="9220" max="9221" width="5.7109375" style="16" bestFit="1" customWidth="1"/>
    <col min="9222" max="9222" width="5.85546875" style="16" bestFit="1" customWidth="1"/>
    <col min="9223" max="9225" width="7.85546875" style="16" bestFit="1" customWidth="1"/>
    <col min="9226" max="9226" width="13.42578125" style="16" bestFit="1" customWidth="1"/>
    <col min="9227" max="9227" width="7" style="16" bestFit="1" customWidth="1"/>
    <col min="9228" max="9230" width="7.85546875" style="16" bestFit="1" customWidth="1"/>
    <col min="9231" max="9231" width="6.140625" style="16" bestFit="1" customWidth="1"/>
    <col min="9232" max="9471" width="8.85546875" style="16"/>
    <col min="9472" max="9472" width="13.7109375" style="16" bestFit="1" customWidth="1"/>
    <col min="9473" max="9473" width="28.85546875" style="16" bestFit="1" customWidth="1"/>
    <col min="9474" max="9474" width="7.7109375" style="16" bestFit="1" customWidth="1"/>
    <col min="9475" max="9475" width="5.28515625" style="16" bestFit="1" customWidth="1"/>
    <col min="9476" max="9477" width="5.7109375" style="16" bestFit="1" customWidth="1"/>
    <col min="9478" max="9478" width="5.85546875" style="16" bestFit="1" customWidth="1"/>
    <col min="9479" max="9481" width="7.85546875" style="16" bestFit="1" customWidth="1"/>
    <col min="9482" max="9482" width="13.42578125" style="16" bestFit="1" customWidth="1"/>
    <col min="9483" max="9483" width="7" style="16" bestFit="1" customWidth="1"/>
    <col min="9484" max="9486" width="7.85546875" style="16" bestFit="1" customWidth="1"/>
    <col min="9487" max="9487" width="6.140625" style="16" bestFit="1" customWidth="1"/>
    <col min="9488" max="9727" width="8.85546875" style="16"/>
    <col min="9728" max="9728" width="13.7109375" style="16" bestFit="1" customWidth="1"/>
    <col min="9729" max="9729" width="28.85546875" style="16" bestFit="1" customWidth="1"/>
    <col min="9730" max="9730" width="7.7109375" style="16" bestFit="1" customWidth="1"/>
    <col min="9731" max="9731" width="5.28515625" style="16" bestFit="1" customWidth="1"/>
    <col min="9732" max="9733" width="5.7109375" style="16" bestFit="1" customWidth="1"/>
    <col min="9734" max="9734" width="5.85546875" style="16" bestFit="1" customWidth="1"/>
    <col min="9735" max="9737" width="7.85546875" style="16" bestFit="1" customWidth="1"/>
    <col min="9738" max="9738" width="13.42578125" style="16" bestFit="1" customWidth="1"/>
    <col min="9739" max="9739" width="7" style="16" bestFit="1" customWidth="1"/>
    <col min="9740" max="9742" width="7.85546875" style="16" bestFit="1" customWidth="1"/>
    <col min="9743" max="9743" width="6.140625" style="16" bestFit="1" customWidth="1"/>
    <col min="9744" max="9983" width="8.85546875" style="16"/>
    <col min="9984" max="9984" width="13.7109375" style="16" bestFit="1" customWidth="1"/>
    <col min="9985" max="9985" width="28.85546875" style="16" bestFit="1" customWidth="1"/>
    <col min="9986" max="9986" width="7.7109375" style="16" bestFit="1" customWidth="1"/>
    <col min="9987" max="9987" width="5.28515625" style="16" bestFit="1" customWidth="1"/>
    <col min="9988" max="9989" width="5.7109375" style="16" bestFit="1" customWidth="1"/>
    <col min="9990" max="9990" width="5.85546875" style="16" bestFit="1" customWidth="1"/>
    <col min="9991" max="9993" width="7.85546875" style="16" bestFit="1" customWidth="1"/>
    <col min="9994" max="9994" width="13.42578125" style="16" bestFit="1" customWidth="1"/>
    <col min="9995" max="9995" width="7" style="16" bestFit="1" customWidth="1"/>
    <col min="9996" max="9998" width="7.85546875" style="16" bestFit="1" customWidth="1"/>
    <col min="9999" max="9999" width="6.140625" style="16" bestFit="1" customWidth="1"/>
    <col min="10000" max="10239" width="8.85546875" style="16"/>
    <col min="10240" max="10240" width="13.7109375" style="16" bestFit="1" customWidth="1"/>
    <col min="10241" max="10241" width="28.85546875" style="16" bestFit="1" customWidth="1"/>
    <col min="10242" max="10242" width="7.7109375" style="16" bestFit="1" customWidth="1"/>
    <col min="10243" max="10243" width="5.28515625" style="16" bestFit="1" customWidth="1"/>
    <col min="10244" max="10245" width="5.7109375" style="16" bestFit="1" customWidth="1"/>
    <col min="10246" max="10246" width="5.85546875" style="16" bestFit="1" customWidth="1"/>
    <col min="10247" max="10249" width="7.85546875" style="16" bestFit="1" customWidth="1"/>
    <col min="10250" max="10250" width="13.42578125" style="16" bestFit="1" customWidth="1"/>
    <col min="10251" max="10251" width="7" style="16" bestFit="1" customWidth="1"/>
    <col min="10252" max="10254" width="7.85546875" style="16" bestFit="1" customWidth="1"/>
    <col min="10255" max="10255" width="6.140625" style="16" bestFit="1" customWidth="1"/>
    <col min="10256" max="10495" width="8.85546875" style="16"/>
    <col min="10496" max="10496" width="13.7109375" style="16" bestFit="1" customWidth="1"/>
    <col min="10497" max="10497" width="28.85546875" style="16" bestFit="1" customWidth="1"/>
    <col min="10498" max="10498" width="7.7109375" style="16" bestFit="1" customWidth="1"/>
    <col min="10499" max="10499" width="5.28515625" style="16" bestFit="1" customWidth="1"/>
    <col min="10500" max="10501" width="5.7109375" style="16" bestFit="1" customWidth="1"/>
    <col min="10502" max="10502" width="5.85546875" style="16" bestFit="1" customWidth="1"/>
    <col min="10503" max="10505" width="7.85546875" style="16" bestFit="1" customWidth="1"/>
    <col min="10506" max="10506" width="13.42578125" style="16" bestFit="1" customWidth="1"/>
    <col min="10507" max="10507" width="7" style="16" bestFit="1" customWidth="1"/>
    <col min="10508" max="10510" width="7.85546875" style="16" bestFit="1" customWidth="1"/>
    <col min="10511" max="10511" width="6.140625" style="16" bestFit="1" customWidth="1"/>
    <col min="10512" max="10751" width="8.85546875" style="16"/>
    <col min="10752" max="10752" width="13.7109375" style="16" bestFit="1" customWidth="1"/>
    <col min="10753" max="10753" width="28.85546875" style="16" bestFit="1" customWidth="1"/>
    <col min="10754" max="10754" width="7.7109375" style="16" bestFit="1" customWidth="1"/>
    <col min="10755" max="10755" width="5.28515625" style="16" bestFit="1" customWidth="1"/>
    <col min="10756" max="10757" width="5.7109375" style="16" bestFit="1" customWidth="1"/>
    <col min="10758" max="10758" width="5.85546875" style="16" bestFit="1" customWidth="1"/>
    <col min="10759" max="10761" width="7.85546875" style="16" bestFit="1" customWidth="1"/>
    <col min="10762" max="10762" width="13.42578125" style="16" bestFit="1" customWidth="1"/>
    <col min="10763" max="10763" width="7" style="16" bestFit="1" customWidth="1"/>
    <col min="10764" max="10766" width="7.85546875" style="16" bestFit="1" customWidth="1"/>
    <col min="10767" max="10767" width="6.140625" style="16" bestFit="1" customWidth="1"/>
    <col min="10768" max="11007" width="8.85546875" style="16"/>
    <col min="11008" max="11008" width="13.7109375" style="16" bestFit="1" customWidth="1"/>
    <col min="11009" max="11009" width="28.85546875" style="16" bestFit="1" customWidth="1"/>
    <col min="11010" max="11010" width="7.7109375" style="16" bestFit="1" customWidth="1"/>
    <col min="11011" max="11011" width="5.28515625" style="16" bestFit="1" customWidth="1"/>
    <col min="11012" max="11013" width="5.7109375" style="16" bestFit="1" customWidth="1"/>
    <col min="11014" max="11014" width="5.85546875" style="16" bestFit="1" customWidth="1"/>
    <col min="11015" max="11017" width="7.85546875" style="16" bestFit="1" customWidth="1"/>
    <col min="11018" max="11018" width="13.42578125" style="16" bestFit="1" customWidth="1"/>
    <col min="11019" max="11019" width="7" style="16" bestFit="1" customWidth="1"/>
    <col min="11020" max="11022" width="7.85546875" style="16" bestFit="1" customWidth="1"/>
    <col min="11023" max="11023" width="6.140625" style="16" bestFit="1" customWidth="1"/>
    <col min="11024" max="11263" width="8.85546875" style="16"/>
    <col min="11264" max="11264" width="13.7109375" style="16" bestFit="1" customWidth="1"/>
    <col min="11265" max="11265" width="28.85546875" style="16" bestFit="1" customWidth="1"/>
    <col min="11266" max="11266" width="7.7109375" style="16" bestFit="1" customWidth="1"/>
    <col min="11267" max="11267" width="5.28515625" style="16" bestFit="1" customWidth="1"/>
    <col min="11268" max="11269" width="5.7109375" style="16" bestFit="1" customWidth="1"/>
    <col min="11270" max="11270" width="5.85546875" style="16" bestFit="1" customWidth="1"/>
    <col min="11271" max="11273" width="7.85546875" style="16" bestFit="1" customWidth="1"/>
    <col min="11274" max="11274" width="13.42578125" style="16" bestFit="1" customWidth="1"/>
    <col min="11275" max="11275" width="7" style="16" bestFit="1" customWidth="1"/>
    <col min="11276" max="11278" width="7.85546875" style="16" bestFit="1" customWidth="1"/>
    <col min="11279" max="11279" width="6.140625" style="16" bestFit="1" customWidth="1"/>
    <col min="11280" max="11519" width="8.85546875" style="16"/>
    <col min="11520" max="11520" width="13.7109375" style="16" bestFit="1" customWidth="1"/>
    <col min="11521" max="11521" width="28.85546875" style="16" bestFit="1" customWidth="1"/>
    <col min="11522" max="11522" width="7.7109375" style="16" bestFit="1" customWidth="1"/>
    <col min="11523" max="11523" width="5.28515625" style="16" bestFit="1" customWidth="1"/>
    <col min="11524" max="11525" width="5.7109375" style="16" bestFit="1" customWidth="1"/>
    <col min="11526" max="11526" width="5.85546875" style="16" bestFit="1" customWidth="1"/>
    <col min="11527" max="11529" width="7.85546875" style="16" bestFit="1" customWidth="1"/>
    <col min="11530" max="11530" width="13.42578125" style="16" bestFit="1" customWidth="1"/>
    <col min="11531" max="11531" width="7" style="16" bestFit="1" customWidth="1"/>
    <col min="11532" max="11534" width="7.85546875" style="16" bestFit="1" customWidth="1"/>
    <col min="11535" max="11535" width="6.140625" style="16" bestFit="1" customWidth="1"/>
    <col min="11536" max="11775" width="8.85546875" style="16"/>
    <col min="11776" max="11776" width="13.7109375" style="16" bestFit="1" customWidth="1"/>
    <col min="11777" max="11777" width="28.85546875" style="16" bestFit="1" customWidth="1"/>
    <col min="11778" max="11778" width="7.7109375" style="16" bestFit="1" customWidth="1"/>
    <col min="11779" max="11779" width="5.28515625" style="16" bestFit="1" customWidth="1"/>
    <col min="11780" max="11781" width="5.7109375" style="16" bestFit="1" customWidth="1"/>
    <col min="11782" max="11782" width="5.85546875" style="16" bestFit="1" customWidth="1"/>
    <col min="11783" max="11785" width="7.85546875" style="16" bestFit="1" customWidth="1"/>
    <col min="11786" max="11786" width="13.42578125" style="16" bestFit="1" customWidth="1"/>
    <col min="11787" max="11787" width="7" style="16" bestFit="1" customWidth="1"/>
    <col min="11788" max="11790" width="7.85546875" style="16" bestFit="1" customWidth="1"/>
    <col min="11791" max="11791" width="6.140625" style="16" bestFit="1" customWidth="1"/>
    <col min="11792" max="12031" width="8.85546875" style="16"/>
    <col min="12032" max="12032" width="13.7109375" style="16" bestFit="1" customWidth="1"/>
    <col min="12033" max="12033" width="28.85546875" style="16" bestFit="1" customWidth="1"/>
    <col min="12034" max="12034" width="7.7109375" style="16" bestFit="1" customWidth="1"/>
    <col min="12035" max="12035" width="5.28515625" style="16" bestFit="1" customWidth="1"/>
    <col min="12036" max="12037" width="5.7109375" style="16" bestFit="1" customWidth="1"/>
    <col min="12038" max="12038" width="5.85546875" style="16" bestFit="1" customWidth="1"/>
    <col min="12039" max="12041" width="7.85546875" style="16" bestFit="1" customWidth="1"/>
    <col min="12042" max="12042" width="13.42578125" style="16" bestFit="1" customWidth="1"/>
    <col min="12043" max="12043" width="7" style="16" bestFit="1" customWidth="1"/>
    <col min="12044" max="12046" width="7.85546875" style="16" bestFit="1" customWidth="1"/>
    <col min="12047" max="12047" width="6.140625" style="16" bestFit="1" customWidth="1"/>
    <col min="12048" max="12287" width="8.85546875" style="16"/>
    <col min="12288" max="12288" width="13.7109375" style="16" bestFit="1" customWidth="1"/>
    <col min="12289" max="12289" width="28.85546875" style="16" bestFit="1" customWidth="1"/>
    <col min="12290" max="12290" width="7.7109375" style="16" bestFit="1" customWidth="1"/>
    <col min="12291" max="12291" width="5.28515625" style="16" bestFit="1" customWidth="1"/>
    <col min="12292" max="12293" width="5.7109375" style="16" bestFit="1" customWidth="1"/>
    <col min="12294" max="12294" width="5.85546875" style="16" bestFit="1" customWidth="1"/>
    <col min="12295" max="12297" width="7.85546875" style="16" bestFit="1" customWidth="1"/>
    <col min="12298" max="12298" width="13.42578125" style="16" bestFit="1" customWidth="1"/>
    <col min="12299" max="12299" width="7" style="16" bestFit="1" customWidth="1"/>
    <col min="12300" max="12302" width="7.85546875" style="16" bestFit="1" customWidth="1"/>
    <col min="12303" max="12303" width="6.140625" style="16" bestFit="1" customWidth="1"/>
    <col min="12304" max="12543" width="8.85546875" style="16"/>
    <col min="12544" max="12544" width="13.7109375" style="16" bestFit="1" customWidth="1"/>
    <col min="12545" max="12545" width="28.85546875" style="16" bestFit="1" customWidth="1"/>
    <col min="12546" max="12546" width="7.7109375" style="16" bestFit="1" customWidth="1"/>
    <col min="12547" max="12547" width="5.28515625" style="16" bestFit="1" customWidth="1"/>
    <col min="12548" max="12549" width="5.7109375" style="16" bestFit="1" customWidth="1"/>
    <col min="12550" max="12550" width="5.85546875" style="16" bestFit="1" customWidth="1"/>
    <col min="12551" max="12553" width="7.85546875" style="16" bestFit="1" customWidth="1"/>
    <col min="12554" max="12554" width="13.42578125" style="16" bestFit="1" customWidth="1"/>
    <col min="12555" max="12555" width="7" style="16" bestFit="1" customWidth="1"/>
    <col min="12556" max="12558" width="7.85546875" style="16" bestFit="1" customWidth="1"/>
    <col min="12559" max="12559" width="6.140625" style="16" bestFit="1" customWidth="1"/>
    <col min="12560" max="12799" width="8.85546875" style="16"/>
    <col min="12800" max="12800" width="13.7109375" style="16" bestFit="1" customWidth="1"/>
    <col min="12801" max="12801" width="28.85546875" style="16" bestFit="1" customWidth="1"/>
    <col min="12802" max="12802" width="7.7109375" style="16" bestFit="1" customWidth="1"/>
    <col min="12803" max="12803" width="5.28515625" style="16" bestFit="1" customWidth="1"/>
    <col min="12804" max="12805" width="5.7109375" style="16" bestFit="1" customWidth="1"/>
    <col min="12806" max="12806" width="5.85546875" style="16" bestFit="1" customWidth="1"/>
    <col min="12807" max="12809" width="7.85546875" style="16" bestFit="1" customWidth="1"/>
    <col min="12810" max="12810" width="13.42578125" style="16" bestFit="1" customWidth="1"/>
    <col min="12811" max="12811" width="7" style="16" bestFit="1" customWidth="1"/>
    <col min="12812" max="12814" width="7.85546875" style="16" bestFit="1" customWidth="1"/>
    <col min="12815" max="12815" width="6.140625" style="16" bestFit="1" customWidth="1"/>
    <col min="12816" max="13055" width="8.85546875" style="16"/>
    <col min="13056" max="13056" width="13.7109375" style="16" bestFit="1" customWidth="1"/>
    <col min="13057" max="13057" width="28.85546875" style="16" bestFit="1" customWidth="1"/>
    <col min="13058" max="13058" width="7.7109375" style="16" bestFit="1" customWidth="1"/>
    <col min="13059" max="13059" width="5.28515625" style="16" bestFit="1" customWidth="1"/>
    <col min="13060" max="13061" width="5.7109375" style="16" bestFit="1" customWidth="1"/>
    <col min="13062" max="13062" width="5.85546875" style="16" bestFit="1" customWidth="1"/>
    <col min="13063" max="13065" width="7.85546875" style="16" bestFit="1" customWidth="1"/>
    <col min="13066" max="13066" width="13.42578125" style="16" bestFit="1" customWidth="1"/>
    <col min="13067" max="13067" width="7" style="16" bestFit="1" customWidth="1"/>
    <col min="13068" max="13070" width="7.85546875" style="16" bestFit="1" customWidth="1"/>
    <col min="13071" max="13071" width="6.140625" style="16" bestFit="1" customWidth="1"/>
    <col min="13072" max="13311" width="8.85546875" style="16"/>
    <col min="13312" max="13312" width="13.7109375" style="16" bestFit="1" customWidth="1"/>
    <col min="13313" max="13313" width="28.85546875" style="16" bestFit="1" customWidth="1"/>
    <col min="13314" max="13314" width="7.7109375" style="16" bestFit="1" customWidth="1"/>
    <col min="13315" max="13315" width="5.28515625" style="16" bestFit="1" customWidth="1"/>
    <col min="13316" max="13317" width="5.7109375" style="16" bestFit="1" customWidth="1"/>
    <col min="13318" max="13318" width="5.85546875" style="16" bestFit="1" customWidth="1"/>
    <col min="13319" max="13321" width="7.85546875" style="16" bestFit="1" customWidth="1"/>
    <col min="13322" max="13322" width="13.42578125" style="16" bestFit="1" customWidth="1"/>
    <col min="13323" max="13323" width="7" style="16" bestFit="1" customWidth="1"/>
    <col min="13324" max="13326" width="7.85546875" style="16" bestFit="1" customWidth="1"/>
    <col min="13327" max="13327" width="6.140625" style="16" bestFit="1" customWidth="1"/>
    <col min="13328" max="13567" width="8.85546875" style="16"/>
    <col min="13568" max="13568" width="13.7109375" style="16" bestFit="1" customWidth="1"/>
    <col min="13569" max="13569" width="28.85546875" style="16" bestFit="1" customWidth="1"/>
    <col min="13570" max="13570" width="7.7109375" style="16" bestFit="1" customWidth="1"/>
    <col min="13571" max="13571" width="5.28515625" style="16" bestFit="1" customWidth="1"/>
    <col min="13572" max="13573" width="5.7109375" style="16" bestFit="1" customWidth="1"/>
    <col min="13574" max="13574" width="5.85546875" style="16" bestFit="1" customWidth="1"/>
    <col min="13575" max="13577" width="7.85546875" style="16" bestFit="1" customWidth="1"/>
    <col min="13578" max="13578" width="13.42578125" style="16" bestFit="1" customWidth="1"/>
    <col min="13579" max="13579" width="7" style="16" bestFit="1" customWidth="1"/>
    <col min="13580" max="13582" width="7.85546875" style="16" bestFit="1" customWidth="1"/>
    <col min="13583" max="13583" width="6.140625" style="16" bestFit="1" customWidth="1"/>
    <col min="13584" max="13823" width="8.85546875" style="16"/>
    <col min="13824" max="13824" width="13.7109375" style="16" bestFit="1" customWidth="1"/>
    <col min="13825" max="13825" width="28.85546875" style="16" bestFit="1" customWidth="1"/>
    <col min="13826" max="13826" width="7.7109375" style="16" bestFit="1" customWidth="1"/>
    <col min="13827" max="13827" width="5.28515625" style="16" bestFit="1" customWidth="1"/>
    <col min="13828" max="13829" width="5.7109375" style="16" bestFit="1" customWidth="1"/>
    <col min="13830" max="13830" width="5.85546875" style="16" bestFit="1" customWidth="1"/>
    <col min="13831" max="13833" width="7.85546875" style="16" bestFit="1" customWidth="1"/>
    <col min="13834" max="13834" width="13.42578125" style="16" bestFit="1" customWidth="1"/>
    <col min="13835" max="13835" width="7" style="16" bestFit="1" customWidth="1"/>
    <col min="13836" max="13838" width="7.85546875" style="16" bestFit="1" customWidth="1"/>
    <col min="13839" max="13839" width="6.140625" style="16" bestFit="1" customWidth="1"/>
    <col min="13840" max="14079" width="8.85546875" style="16"/>
    <col min="14080" max="14080" width="13.7109375" style="16" bestFit="1" customWidth="1"/>
    <col min="14081" max="14081" width="28.85546875" style="16" bestFit="1" customWidth="1"/>
    <col min="14082" max="14082" width="7.7109375" style="16" bestFit="1" customWidth="1"/>
    <col min="14083" max="14083" width="5.28515625" style="16" bestFit="1" customWidth="1"/>
    <col min="14084" max="14085" width="5.7109375" style="16" bestFit="1" customWidth="1"/>
    <col min="14086" max="14086" width="5.85546875" style="16" bestFit="1" customWidth="1"/>
    <col min="14087" max="14089" width="7.85546875" style="16" bestFit="1" customWidth="1"/>
    <col min="14090" max="14090" width="13.42578125" style="16" bestFit="1" customWidth="1"/>
    <col min="14091" max="14091" width="7" style="16" bestFit="1" customWidth="1"/>
    <col min="14092" max="14094" width="7.85546875" style="16" bestFit="1" customWidth="1"/>
    <col min="14095" max="14095" width="6.140625" style="16" bestFit="1" customWidth="1"/>
    <col min="14096" max="14335" width="8.85546875" style="16"/>
    <col min="14336" max="14336" width="13.7109375" style="16" bestFit="1" customWidth="1"/>
    <col min="14337" max="14337" width="28.85546875" style="16" bestFit="1" customWidth="1"/>
    <col min="14338" max="14338" width="7.7109375" style="16" bestFit="1" customWidth="1"/>
    <col min="14339" max="14339" width="5.28515625" style="16" bestFit="1" customWidth="1"/>
    <col min="14340" max="14341" width="5.7109375" style="16" bestFit="1" customWidth="1"/>
    <col min="14342" max="14342" width="5.85546875" style="16" bestFit="1" customWidth="1"/>
    <col min="14343" max="14345" width="7.85546875" style="16" bestFit="1" customWidth="1"/>
    <col min="14346" max="14346" width="13.42578125" style="16" bestFit="1" customWidth="1"/>
    <col min="14347" max="14347" width="7" style="16" bestFit="1" customWidth="1"/>
    <col min="14348" max="14350" width="7.85546875" style="16" bestFit="1" customWidth="1"/>
    <col min="14351" max="14351" width="6.140625" style="16" bestFit="1" customWidth="1"/>
    <col min="14352" max="14591" width="8.85546875" style="16"/>
    <col min="14592" max="14592" width="13.7109375" style="16" bestFit="1" customWidth="1"/>
    <col min="14593" max="14593" width="28.85546875" style="16" bestFit="1" customWidth="1"/>
    <col min="14594" max="14594" width="7.7109375" style="16" bestFit="1" customWidth="1"/>
    <col min="14595" max="14595" width="5.28515625" style="16" bestFit="1" customWidth="1"/>
    <col min="14596" max="14597" width="5.7109375" style="16" bestFit="1" customWidth="1"/>
    <col min="14598" max="14598" width="5.85546875" style="16" bestFit="1" customWidth="1"/>
    <col min="14599" max="14601" width="7.85546875" style="16" bestFit="1" customWidth="1"/>
    <col min="14602" max="14602" width="13.42578125" style="16" bestFit="1" customWidth="1"/>
    <col min="14603" max="14603" width="7" style="16" bestFit="1" customWidth="1"/>
    <col min="14604" max="14606" width="7.85546875" style="16" bestFit="1" customWidth="1"/>
    <col min="14607" max="14607" width="6.140625" style="16" bestFit="1" customWidth="1"/>
    <col min="14608" max="14847" width="8.85546875" style="16"/>
    <col min="14848" max="14848" width="13.7109375" style="16" bestFit="1" customWidth="1"/>
    <col min="14849" max="14849" width="28.85546875" style="16" bestFit="1" customWidth="1"/>
    <col min="14850" max="14850" width="7.7109375" style="16" bestFit="1" customWidth="1"/>
    <col min="14851" max="14851" width="5.28515625" style="16" bestFit="1" customWidth="1"/>
    <col min="14852" max="14853" width="5.7109375" style="16" bestFit="1" customWidth="1"/>
    <col min="14854" max="14854" width="5.85546875" style="16" bestFit="1" customWidth="1"/>
    <col min="14855" max="14857" width="7.85546875" style="16" bestFit="1" customWidth="1"/>
    <col min="14858" max="14858" width="13.42578125" style="16" bestFit="1" customWidth="1"/>
    <col min="14859" max="14859" width="7" style="16" bestFit="1" customWidth="1"/>
    <col min="14860" max="14862" width="7.85546875" style="16" bestFit="1" customWidth="1"/>
    <col min="14863" max="14863" width="6.140625" style="16" bestFit="1" customWidth="1"/>
    <col min="14864" max="15103" width="8.85546875" style="16"/>
    <col min="15104" max="15104" width="13.7109375" style="16" bestFit="1" customWidth="1"/>
    <col min="15105" max="15105" width="28.85546875" style="16" bestFit="1" customWidth="1"/>
    <col min="15106" max="15106" width="7.7109375" style="16" bestFit="1" customWidth="1"/>
    <col min="15107" max="15107" width="5.28515625" style="16" bestFit="1" customWidth="1"/>
    <col min="15108" max="15109" width="5.7109375" style="16" bestFit="1" customWidth="1"/>
    <col min="15110" max="15110" width="5.85546875" style="16" bestFit="1" customWidth="1"/>
    <col min="15111" max="15113" width="7.85546875" style="16" bestFit="1" customWidth="1"/>
    <col min="15114" max="15114" width="13.42578125" style="16" bestFit="1" customWidth="1"/>
    <col min="15115" max="15115" width="7" style="16" bestFit="1" customWidth="1"/>
    <col min="15116" max="15118" width="7.85546875" style="16" bestFit="1" customWidth="1"/>
    <col min="15119" max="15119" width="6.140625" style="16" bestFit="1" customWidth="1"/>
    <col min="15120" max="15359" width="8.85546875" style="16"/>
    <col min="15360" max="15360" width="13.7109375" style="16" bestFit="1" customWidth="1"/>
    <col min="15361" max="15361" width="28.85546875" style="16" bestFit="1" customWidth="1"/>
    <col min="15362" max="15362" width="7.7109375" style="16" bestFit="1" customWidth="1"/>
    <col min="15363" max="15363" width="5.28515625" style="16" bestFit="1" customWidth="1"/>
    <col min="15364" max="15365" width="5.7109375" style="16" bestFit="1" customWidth="1"/>
    <col min="15366" max="15366" width="5.85546875" style="16" bestFit="1" customWidth="1"/>
    <col min="15367" max="15369" width="7.85546875" style="16" bestFit="1" customWidth="1"/>
    <col min="15370" max="15370" width="13.42578125" style="16" bestFit="1" customWidth="1"/>
    <col min="15371" max="15371" width="7" style="16" bestFit="1" customWidth="1"/>
    <col min="15372" max="15374" width="7.85546875" style="16" bestFit="1" customWidth="1"/>
    <col min="15375" max="15375" width="6.140625" style="16" bestFit="1" customWidth="1"/>
    <col min="15376" max="15615" width="8.85546875" style="16"/>
    <col min="15616" max="15616" width="13.7109375" style="16" bestFit="1" customWidth="1"/>
    <col min="15617" max="15617" width="28.85546875" style="16" bestFit="1" customWidth="1"/>
    <col min="15618" max="15618" width="7.7109375" style="16" bestFit="1" customWidth="1"/>
    <col min="15619" max="15619" width="5.28515625" style="16" bestFit="1" customWidth="1"/>
    <col min="15620" max="15621" width="5.7109375" style="16" bestFit="1" customWidth="1"/>
    <col min="15622" max="15622" width="5.85546875" style="16" bestFit="1" customWidth="1"/>
    <col min="15623" max="15625" width="7.85546875" style="16" bestFit="1" customWidth="1"/>
    <col min="15626" max="15626" width="13.42578125" style="16" bestFit="1" customWidth="1"/>
    <col min="15627" max="15627" width="7" style="16" bestFit="1" customWidth="1"/>
    <col min="15628" max="15630" width="7.85546875" style="16" bestFit="1" customWidth="1"/>
    <col min="15631" max="15631" width="6.140625" style="16" bestFit="1" customWidth="1"/>
    <col min="15632" max="15871" width="8.85546875" style="16"/>
    <col min="15872" max="15872" width="13.7109375" style="16" bestFit="1" customWidth="1"/>
    <col min="15873" max="15873" width="28.85546875" style="16" bestFit="1" customWidth="1"/>
    <col min="15874" max="15874" width="7.7109375" style="16" bestFit="1" customWidth="1"/>
    <col min="15875" max="15875" width="5.28515625" style="16" bestFit="1" customWidth="1"/>
    <col min="15876" max="15877" width="5.7109375" style="16" bestFit="1" customWidth="1"/>
    <col min="15878" max="15878" width="5.85546875" style="16" bestFit="1" customWidth="1"/>
    <col min="15879" max="15881" width="7.85546875" style="16" bestFit="1" customWidth="1"/>
    <col min="15882" max="15882" width="13.42578125" style="16" bestFit="1" customWidth="1"/>
    <col min="15883" max="15883" width="7" style="16" bestFit="1" customWidth="1"/>
    <col min="15884" max="15886" width="7.85546875" style="16" bestFit="1" customWidth="1"/>
    <col min="15887" max="15887" width="6.140625" style="16" bestFit="1" customWidth="1"/>
    <col min="15888" max="16127" width="8.85546875" style="16"/>
    <col min="16128" max="16128" width="13.7109375" style="16" bestFit="1" customWidth="1"/>
    <col min="16129" max="16129" width="28.85546875" style="16" bestFit="1" customWidth="1"/>
    <col min="16130" max="16130" width="7.7109375" style="16" bestFit="1" customWidth="1"/>
    <col min="16131" max="16131" width="5.28515625" style="16" bestFit="1" customWidth="1"/>
    <col min="16132" max="16133" width="5.7109375" style="16" bestFit="1" customWidth="1"/>
    <col min="16134" max="16134" width="5.85546875" style="16" bestFit="1" customWidth="1"/>
    <col min="16135" max="16137" width="7.85546875" style="16" bestFit="1" customWidth="1"/>
    <col min="16138" max="16138" width="13.42578125" style="16" bestFit="1" customWidth="1"/>
    <col min="16139" max="16139" width="7" style="16" bestFit="1" customWidth="1"/>
    <col min="16140" max="16142" width="7.85546875" style="16" bestFit="1" customWidth="1"/>
    <col min="16143" max="16143" width="6.140625" style="16" bestFit="1" customWidth="1"/>
    <col min="16144" max="16384" width="8.85546875" style="16"/>
  </cols>
  <sheetData>
    <row r="1" spans="1:23" ht="14.45" x14ac:dyDescent="0.35">
      <c r="A1" s="117"/>
      <c r="B1" s="122"/>
      <c r="C1" s="122"/>
      <c r="D1" s="122"/>
      <c r="E1" s="117"/>
      <c r="F1" s="129" t="s">
        <v>208</v>
      </c>
      <c r="G1" s="122"/>
      <c r="H1" s="122"/>
      <c r="I1" s="117"/>
      <c r="J1" s="118"/>
      <c r="L1" s="117"/>
      <c r="M1" s="117"/>
    </row>
    <row r="2" spans="1:23" s="137" customFormat="1" ht="48" x14ac:dyDescent="0.2">
      <c r="A2" s="123"/>
      <c r="B2" s="130"/>
      <c r="C2" s="130"/>
      <c r="D2" s="130" t="s">
        <v>279</v>
      </c>
      <c r="E2" s="130" t="s">
        <v>280</v>
      </c>
      <c r="F2" s="131" t="s">
        <v>349</v>
      </c>
      <c r="G2" s="130" t="s">
        <v>350</v>
      </c>
      <c r="H2" s="130" t="s">
        <v>207</v>
      </c>
      <c r="I2" s="130" t="s">
        <v>347</v>
      </c>
      <c r="J2" s="130" t="s">
        <v>348</v>
      </c>
      <c r="L2" s="124"/>
      <c r="M2" s="124"/>
      <c r="N2" s="36"/>
      <c r="O2" s="136" t="s">
        <v>276</v>
      </c>
      <c r="T2" s="37"/>
      <c r="U2" s="37"/>
      <c r="V2" s="37"/>
    </row>
    <row r="3" spans="1:23" ht="15" x14ac:dyDescent="0.25">
      <c r="A3" s="117"/>
      <c r="B3" s="132">
        <v>250</v>
      </c>
      <c r="C3" s="133" t="s">
        <v>3</v>
      </c>
      <c r="D3" s="133">
        <f t="shared" ref="D3:D10" si="0">SUMIF($A:$A,B3,$H:$H)</f>
        <v>0</v>
      </c>
      <c r="E3" s="133">
        <f t="shared" ref="E3:E10" si="1">SUMIF($A:$A,B3,$I:$I)</f>
        <v>0</v>
      </c>
      <c r="F3" s="128">
        <f>SUMIF($A:$A,B3,$R:$R)</f>
        <v>0</v>
      </c>
      <c r="G3" s="128">
        <f>SUMIF($A:$A,B3,$S:$S)</f>
        <v>0</v>
      </c>
      <c r="H3" s="128">
        <f>SUMIF($A:$A,B3,$T:$T)</f>
        <v>0</v>
      </c>
      <c r="I3" s="128">
        <f>F3-D3</f>
        <v>0</v>
      </c>
      <c r="J3" s="128">
        <f>G3-E3</f>
        <v>0</v>
      </c>
      <c r="L3" s="119"/>
      <c r="M3" s="119"/>
      <c r="O3" s="138" t="s">
        <v>277</v>
      </c>
      <c r="P3" s="137"/>
      <c r="Q3" s="137"/>
      <c r="R3" s="137"/>
      <c r="S3" s="137"/>
      <c r="T3" s="137"/>
      <c r="U3" s="137"/>
      <c r="V3" s="137"/>
      <c r="W3" s="137"/>
    </row>
    <row r="4" spans="1:23" ht="15" x14ac:dyDescent="0.25">
      <c r="A4" s="117"/>
      <c r="B4" s="132">
        <v>251</v>
      </c>
      <c r="C4" s="133" t="s">
        <v>4</v>
      </c>
      <c r="D4" s="133">
        <f t="shared" si="0"/>
        <v>1447010.5872890679</v>
      </c>
      <c r="E4" s="133">
        <f t="shared" si="1"/>
        <v>248456.8435619903</v>
      </c>
      <c r="F4" s="128">
        <f t="shared" ref="F4:F10" si="2">SUMIF($A:$A,B4,$R:$R)</f>
        <v>1640276.3610693258</v>
      </c>
      <c r="G4" s="128">
        <f t="shared" ref="G4:G10" si="3">SUMIF($A:$A,B4,$S:$S)</f>
        <v>296888.53607752908</v>
      </c>
      <c r="H4" s="128">
        <f t="shared" ref="H4:H10" si="4">SUMIF($A:$A,B4,$T:$T)</f>
        <v>144834.08126471928</v>
      </c>
      <c r="I4" s="128">
        <f t="shared" ref="I4:I10" si="5">F4-D4</f>
        <v>193265.77378025791</v>
      </c>
      <c r="J4" s="128">
        <f t="shared" ref="J4:J10" si="6">G4-E4</f>
        <v>48431.692515538773</v>
      </c>
      <c r="L4" s="119"/>
      <c r="M4" s="119"/>
      <c r="O4" s="138" t="s">
        <v>351</v>
      </c>
      <c r="P4" s="23"/>
      <c r="Q4" s="23"/>
      <c r="R4" s="23"/>
      <c r="S4" s="137"/>
      <c r="T4" s="137"/>
      <c r="U4" s="137"/>
      <c r="V4" s="137"/>
      <c r="W4" s="137"/>
    </row>
    <row r="5" spans="1:23" ht="15" x14ac:dyDescent="0.25">
      <c r="A5" s="117"/>
      <c r="B5" s="132">
        <v>252</v>
      </c>
      <c r="C5" s="133" t="s">
        <v>5</v>
      </c>
      <c r="D5" s="133">
        <f t="shared" si="0"/>
        <v>31104566.034871843</v>
      </c>
      <c r="E5" s="133">
        <f t="shared" si="1"/>
        <v>5236900.2077620439</v>
      </c>
      <c r="F5" s="128">
        <f t="shared" si="2"/>
        <v>36279779.092049412</v>
      </c>
      <c r="G5" s="128">
        <f t="shared" si="3"/>
        <v>6257729.1652610991</v>
      </c>
      <c r="H5" s="128">
        <f t="shared" si="4"/>
        <v>4154384.0996785131</v>
      </c>
      <c r="I5" s="128">
        <f t="shared" si="5"/>
        <v>5175213.0571775697</v>
      </c>
      <c r="J5" s="128">
        <f t="shared" si="6"/>
        <v>1020828.9574990552</v>
      </c>
      <c r="L5" s="119"/>
      <c r="M5" s="119"/>
      <c r="O5" s="23" t="s">
        <v>352</v>
      </c>
      <c r="P5" s="23"/>
      <c r="Q5" s="23"/>
      <c r="R5" s="23"/>
      <c r="S5" s="137"/>
      <c r="T5" s="137"/>
      <c r="U5" s="137"/>
      <c r="V5" s="137"/>
      <c r="W5" s="137"/>
    </row>
    <row r="6" spans="1:23" ht="14.45" x14ac:dyDescent="0.35">
      <c r="A6" s="117"/>
      <c r="B6" s="132">
        <v>253</v>
      </c>
      <c r="C6" s="133" t="s">
        <v>6</v>
      </c>
      <c r="D6" s="133">
        <f t="shared" si="0"/>
        <v>71554.718141999998</v>
      </c>
      <c r="E6" s="133">
        <f t="shared" si="1"/>
        <v>59245.303991999994</v>
      </c>
      <c r="F6" s="128">
        <f t="shared" si="2"/>
        <v>85502.879349420051</v>
      </c>
      <c r="G6" s="128">
        <f t="shared" si="3"/>
        <v>70793.991099160557</v>
      </c>
      <c r="H6" s="128">
        <f t="shared" si="4"/>
        <v>2399.4741002595019</v>
      </c>
      <c r="I6" s="128">
        <f t="shared" si="5"/>
        <v>13948.161207420053</v>
      </c>
      <c r="J6" s="128">
        <f t="shared" si="6"/>
        <v>11548.687107160564</v>
      </c>
      <c r="L6" s="119"/>
      <c r="M6" s="119"/>
      <c r="O6" s="23"/>
      <c r="P6" s="23"/>
      <c r="Q6" s="23"/>
      <c r="R6" s="23"/>
      <c r="S6" s="137"/>
      <c r="T6" s="137"/>
      <c r="U6" s="137"/>
      <c r="V6" s="137"/>
      <c r="W6" s="137"/>
    </row>
    <row r="7" spans="1:23" ht="15" x14ac:dyDescent="0.25">
      <c r="A7" s="117"/>
      <c r="B7" s="132">
        <v>254</v>
      </c>
      <c r="C7" s="133" t="s">
        <v>7</v>
      </c>
      <c r="D7" s="133">
        <f t="shared" si="0"/>
        <v>2614421.6552634002</v>
      </c>
      <c r="E7" s="133">
        <f t="shared" si="1"/>
        <v>742034.78739880014</v>
      </c>
      <c r="F7" s="128">
        <f t="shared" si="2"/>
        <v>3124050.8685238943</v>
      </c>
      <c r="G7" s="128">
        <f t="shared" si="3"/>
        <v>886679.62850644812</v>
      </c>
      <c r="H7" s="128">
        <f t="shared" si="4"/>
        <v>364984.37215284642</v>
      </c>
      <c r="I7" s="128">
        <f t="shared" si="5"/>
        <v>509629.21326049417</v>
      </c>
      <c r="J7" s="128">
        <f t="shared" si="6"/>
        <v>144644.84110764798</v>
      </c>
      <c r="L7" s="119"/>
      <c r="M7" s="119"/>
      <c r="O7" s="23"/>
      <c r="P7" s="23"/>
      <c r="Q7" s="23"/>
      <c r="R7" s="23"/>
      <c r="S7" s="137"/>
      <c r="T7" s="137"/>
      <c r="U7" s="137"/>
      <c r="V7" s="137"/>
      <c r="W7" s="137"/>
    </row>
    <row r="8" spans="1:23" ht="15" x14ac:dyDescent="0.25">
      <c r="A8" s="117"/>
      <c r="B8" s="132">
        <v>255</v>
      </c>
      <c r="C8" s="133" t="s">
        <v>8</v>
      </c>
      <c r="D8" s="133">
        <f t="shared" si="0"/>
        <v>2895639.9725865014</v>
      </c>
      <c r="E8" s="133">
        <f t="shared" si="1"/>
        <v>2535149.6448433003</v>
      </c>
      <c r="F8" s="128">
        <f t="shared" si="2"/>
        <v>3460087.0724427858</v>
      </c>
      <c r="G8" s="128">
        <f t="shared" si="3"/>
        <v>3029326.3651126055</v>
      </c>
      <c r="H8" s="128">
        <f t="shared" si="4"/>
        <v>70270.379586981973</v>
      </c>
      <c r="I8" s="128">
        <f t="shared" si="5"/>
        <v>564447.09985628445</v>
      </c>
      <c r="J8" s="128">
        <f t="shared" si="6"/>
        <v>494176.72026930517</v>
      </c>
      <c r="L8" s="119"/>
      <c r="M8" s="119"/>
      <c r="O8" s="23"/>
      <c r="P8" s="23"/>
      <c r="Q8" s="23"/>
      <c r="R8" s="23"/>
      <c r="S8" s="137"/>
      <c r="T8" s="137"/>
      <c r="U8" s="137"/>
      <c r="V8" s="137"/>
      <c r="W8" s="137"/>
    </row>
    <row r="9" spans="1:23" ht="15" x14ac:dyDescent="0.25">
      <c r="A9" s="117"/>
      <c r="B9" s="132">
        <v>256</v>
      </c>
      <c r="C9" s="133" t="s">
        <v>9</v>
      </c>
      <c r="D9" s="133">
        <f t="shared" si="0"/>
        <v>0</v>
      </c>
      <c r="E9" s="133">
        <f t="shared" si="1"/>
        <v>0</v>
      </c>
      <c r="F9" s="128">
        <f t="shared" si="2"/>
        <v>0</v>
      </c>
      <c r="G9" s="128">
        <f t="shared" si="3"/>
        <v>0</v>
      </c>
      <c r="H9" s="128">
        <f t="shared" si="4"/>
        <v>0</v>
      </c>
      <c r="I9" s="128">
        <f t="shared" si="5"/>
        <v>0</v>
      </c>
      <c r="J9" s="128">
        <f t="shared" si="6"/>
        <v>0</v>
      </c>
      <c r="L9" s="119"/>
      <c r="M9" s="119"/>
      <c r="O9" s="23"/>
      <c r="P9" s="23"/>
      <c r="Q9" s="23"/>
      <c r="R9" s="23"/>
      <c r="S9" s="137"/>
      <c r="T9" s="137"/>
      <c r="U9" s="137"/>
      <c r="V9" s="137"/>
      <c r="W9" s="137"/>
    </row>
    <row r="10" spans="1:23" ht="15" x14ac:dyDescent="0.25">
      <c r="A10" s="117"/>
      <c r="B10" s="132">
        <v>258</v>
      </c>
      <c r="C10" s="133" t="s">
        <v>10</v>
      </c>
      <c r="D10" s="133">
        <f t="shared" si="0"/>
        <v>0</v>
      </c>
      <c r="E10" s="133">
        <f t="shared" si="1"/>
        <v>0</v>
      </c>
      <c r="F10" s="128">
        <f t="shared" si="2"/>
        <v>0</v>
      </c>
      <c r="G10" s="128">
        <f t="shared" si="3"/>
        <v>0</v>
      </c>
      <c r="H10" s="128">
        <f t="shared" si="4"/>
        <v>0</v>
      </c>
      <c r="I10" s="128">
        <f t="shared" si="5"/>
        <v>0</v>
      </c>
      <c r="J10" s="128">
        <f t="shared" si="6"/>
        <v>0</v>
      </c>
      <c r="L10" s="119"/>
      <c r="M10" s="119"/>
      <c r="O10" s="23"/>
      <c r="P10" s="23"/>
      <c r="Q10" s="23"/>
      <c r="R10" s="23"/>
      <c r="S10" s="137"/>
      <c r="T10" s="137"/>
      <c r="U10" s="137"/>
      <c r="V10" s="137"/>
      <c r="W10" s="137"/>
    </row>
    <row r="11" spans="1:23" ht="14.45" x14ac:dyDescent="0.35">
      <c r="A11" s="117"/>
      <c r="B11" s="122"/>
      <c r="C11" s="122"/>
      <c r="D11" s="134">
        <f t="shared" ref="D11:J11" si="7">SUM(D3:D10)</f>
        <v>38133192.968152806</v>
      </c>
      <c r="E11" s="134">
        <f t="shared" si="7"/>
        <v>8821786.7875581346</v>
      </c>
      <c r="F11" s="134">
        <f t="shared" si="7"/>
        <v>44589696.27343484</v>
      </c>
      <c r="G11" s="134">
        <f t="shared" si="7"/>
        <v>10541417.686056841</v>
      </c>
      <c r="H11" s="134">
        <f t="shared" si="7"/>
        <v>4736872.4067833191</v>
      </c>
      <c r="I11" s="134">
        <f t="shared" si="7"/>
        <v>6456503.3052820265</v>
      </c>
      <c r="J11" s="134">
        <f t="shared" si="7"/>
        <v>1719630.8984987075</v>
      </c>
      <c r="L11" s="117"/>
      <c r="M11" s="117"/>
      <c r="O11" s="137"/>
      <c r="P11" s="137"/>
      <c r="Q11" s="137"/>
      <c r="R11" s="137"/>
      <c r="S11" s="137"/>
      <c r="T11" s="137"/>
      <c r="U11" s="137"/>
      <c r="V11" s="137"/>
      <c r="W11" s="137"/>
    </row>
    <row r="12" spans="1:23" ht="14.45" x14ac:dyDescent="0.35">
      <c r="A12" s="117"/>
      <c r="B12" s="117"/>
      <c r="C12" s="117"/>
      <c r="D12" s="118"/>
      <c r="E12" s="121"/>
      <c r="F12" s="117"/>
      <c r="G12" s="120"/>
      <c r="H12" s="121"/>
      <c r="I12" s="117"/>
      <c r="J12" s="121"/>
      <c r="K12" s="121"/>
      <c r="L12" s="117"/>
      <c r="M12" s="117"/>
    </row>
    <row r="13" spans="1:23" x14ac:dyDescent="0.3">
      <c r="E13" s="16">
        <f>E16*2</f>
        <v>13.32</v>
      </c>
    </row>
    <row r="15" spans="1:23" s="15" customFormat="1" ht="84" x14ac:dyDescent="0.25">
      <c r="A15" s="125" t="s">
        <v>12</v>
      </c>
      <c r="B15" s="125" t="s">
        <v>13</v>
      </c>
      <c r="C15" s="125" t="s">
        <v>2</v>
      </c>
      <c r="D15" s="126" t="s">
        <v>14</v>
      </c>
      <c r="E15" s="125" t="s">
        <v>15</v>
      </c>
      <c r="F15" s="125" t="s">
        <v>16</v>
      </c>
      <c r="G15" s="127" t="s">
        <v>370</v>
      </c>
      <c r="H15" s="127" t="s">
        <v>365</v>
      </c>
      <c r="I15" s="127" t="s">
        <v>366</v>
      </c>
      <c r="J15" s="127" t="s">
        <v>202</v>
      </c>
      <c r="K15" s="127" t="s">
        <v>360</v>
      </c>
      <c r="L15" s="127" t="s">
        <v>362</v>
      </c>
      <c r="N15" s="135" t="s">
        <v>205</v>
      </c>
      <c r="O15" s="135" t="s">
        <v>204</v>
      </c>
      <c r="P15" s="135" t="s">
        <v>203</v>
      </c>
      <c r="R15" s="27" t="s">
        <v>363</v>
      </c>
      <c r="S15" s="27" t="s">
        <v>364</v>
      </c>
      <c r="T15" s="27" t="s">
        <v>206</v>
      </c>
    </row>
    <row r="16" spans="1:23" x14ac:dyDescent="0.2">
      <c r="A16" s="26">
        <v>251</v>
      </c>
      <c r="B16" s="17" t="s">
        <v>17</v>
      </c>
      <c r="C16" s="17" t="s">
        <v>18</v>
      </c>
      <c r="D16" s="18">
        <v>43405</v>
      </c>
      <c r="E16" s="19">
        <v>6.66</v>
      </c>
      <c r="F16" s="19" t="s">
        <v>19</v>
      </c>
      <c r="G16" s="20">
        <v>51523.73</v>
      </c>
      <c r="H16" s="20">
        <v>418066.89118136786</v>
      </c>
      <c r="I16" s="20">
        <v>240746.33529199031</v>
      </c>
      <c r="J16" s="20">
        <f>H16-I16</f>
        <v>177320.55588937755</v>
      </c>
      <c r="K16" s="26" t="s">
        <v>361</v>
      </c>
      <c r="L16" s="116">
        <v>45291</v>
      </c>
      <c r="M16" s="16"/>
      <c r="N16" s="26">
        <f t="shared" ref="N16:N79" si="8">IF(K16="E",MONTH(L16),MONTH(D16))</f>
        <v>12</v>
      </c>
      <c r="O16" s="26">
        <f t="shared" ref="O16:O79" si="9">IF(K16="E",YEAR(L16),IF(YEAR(D16)&gt;2004,YEAR(D16),2004))</f>
        <v>2023</v>
      </c>
      <c r="P16" s="26">
        <f>INDEX(ENDEKS!$Q$4:$AB$25,MATCH(O16,ENDEKS!$P$4:$P$25,0),MATCH(N16,ENDEKS!$Q$3:$AB$3,0))</f>
        <v>1.19493</v>
      </c>
      <c r="R16" s="28">
        <f>H16*P16</f>
        <v>499560.67027935194</v>
      </c>
      <c r="S16" s="28">
        <f>R16/H16*I16</f>
        <v>287675.01843045797</v>
      </c>
      <c r="T16" s="28">
        <f>(R16-H16)-(S16-I16)</f>
        <v>34565.095959516417</v>
      </c>
      <c r="U16" s="16"/>
      <c r="V16" s="16"/>
    </row>
    <row r="17" spans="1:22" x14ac:dyDescent="0.2">
      <c r="A17" s="26">
        <v>251</v>
      </c>
      <c r="B17" s="17" t="s">
        <v>20</v>
      </c>
      <c r="C17" s="17" t="s">
        <v>21</v>
      </c>
      <c r="D17" s="18">
        <v>44123</v>
      </c>
      <c r="E17" s="19">
        <v>6.66</v>
      </c>
      <c r="F17" s="19" t="s">
        <v>22</v>
      </c>
      <c r="G17" s="20">
        <v>5296.61</v>
      </c>
      <c r="H17" s="20">
        <v>28943.696107699998</v>
      </c>
      <c r="I17" s="20">
        <v>7710.5082700000003</v>
      </c>
      <c r="J17" s="20">
        <f t="shared" ref="J17:J80" si="10">H17-I17</f>
        <v>21233.187837699996</v>
      </c>
      <c r="K17" s="26" t="s">
        <v>361</v>
      </c>
      <c r="L17" s="116">
        <v>45291</v>
      </c>
      <c r="M17" s="24"/>
      <c r="N17" s="26">
        <f t="shared" si="8"/>
        <v>12</v>
      </c>
      <c r="O17" s="26">
        <f t="shared" si="9"/>
        <v>2023</v>
      </c>
      <c r="P17" s="26">
        <f>INDEX(ENDEKS!$Q$4:$AB$25,MATCH(O17,ENDEKS!$P$4:$P$25,0),MATCH(N17,ENDEKS!$Q$3:$AB$3,0))</f>
        <v>1.19493</v>
      </c>
      <c r="R17" s="28">
        <f t="shared" ref="R17:R80" si="11">H17*P17</f>
        <v>34585.69078997396</v>
      </c>
      <c r="S17" s="28">
        <f t="shared" ref="S17:S80" si="12">R17/H17*I17</f>
        <v>9213.5176470711012</v>
      </c>
      <c r="T17" s="28">
        <f t="shared" ref="T17:T80" si="13">(R17-H17)-(S17-I17)</f>
        <v>4138.9853052028611</v>
      </c>
      <c r="U17" s="16"/>
      <c r="V17" s="16"/>
    </row>
    <row r="18" spans="1:22" x14ac:dyDescent="0.2">
      <c r="A18" s="26">
        <v>251</v>
      </c>
      <c r="B18" s="17" t="s">
        <v>20</v>
      </c>
      <c r="C18" s="17"/>
      <c r="D18" s="18">
        <v>45324</v>
      </c>
      <c r="E18" s="19">
        <v>6.66</v>
      </c>
      <c r="F18" s="19" t="s">
        <v>22</v>
      </c>
      <c r="G18" s="20">
        <v>1000000</v>
      </c>
      <c r="H18" s="20">
        <v>1000000</v>
      </c>
      <c r="I18" s="16">
        <v>0</v>
      </c>
      <c r="J18" s="20">
        <f t="shared" si="10"/>
        <v>1000000</v>
      </c>
      <c r="K18" s="26" t="s">
        <v>275</v>
      </c>
      <c r="L18" s="116"/>
      <c r="M18" s="24"/>
      <c r="N18" s="26">
        <f t="shared" si="8"/>
        <v>2</v>
      </c>
      <c r="O18" s="26">
        <f t="shared" si="9"/>
        <v>2024</v>
      </c>
      <c r="P18" s="26">
        <f>INDEX(ENDEKS!$Q$4:$AB$25,MATCH(O18,ENDEKS!$P$4:$P$25,0),MATCH(N18,ENDEKS!$Q$3:$AB$3,0))</f>
        <v>1.1061300000000001</v>
      </c>
      <c r="R18" s="28">
        <f t="shared" si="11"/>
        <v>1106130</v>
      </c>
      <c r="S18" s="28">
        <f t="shared" si="12"/>
        <v>0</v>
      </c>
      <c r="T18" s="28">
        <f t="shared" si="13"/>
        <v>106130</v>
      </c>
      <c r="U18" s="16"/>
      <c r="V18" s="16"/>
    </row>
    <row r="19" spans="1:22" x14ac:dyDescent="0.2">
      <c r="A19" s="26">
        <v>252</v>
      </c>
      <c r="B19" s="17" t="s">
        <v>23</v>
      </c>
      <c r="C19" s="17" t="s">
        <v>367</v>
      </c>
      <c r="D19" s="18">
        <v>45338</v>
      </c>
      <c r="E19" s="19">
        <v>2</v>
      </c>
      <c r="F19" s="19" t="s">
        <v>19</v>
      </c>
      <c r="G19" s="20">
        <v>10000000</v>
      </c>
      <c r="H19" s="20">
        <v>10000000</v>
      </c>
      <c r="I19" s="16">
        <v>0</v>
      </c>
      <c r="J19" s="20">
        <f t="shared" si="10"/>
        <v>10000000</v>
      </c>
      <c r="K19" s="26" t="s">
        <v>275</v>
      </c>
      <c r="L19" s="116"/>
      <c r="M19" s="16"/>
      <c r="N19" s="26">
        <f t="shared" si="8"/>
        <v>2</v>
      </c>
      <c r="O19" s="26">
        <f t="shared" si="9"/>
        <v>2024</v>
      </c>
      <c r="P19" s="26">
        <f>INDEX(ENDEKS!$Q$4:$AB$25,MATCH(O19,ENDEKS!$P$4:$P$25,0),MATCH(N19,ENDEKS!$Q$3:$AB$3,0))</f>
        <v>1.1061300000000001</v>
      </c>
      <c r="R19" s="28">
        <f t="shared" si="11"/>
        <v>11061300</v>
      </c>
      <c r="S19" s="28">
        <f t="shared" si="12"/>
        <v>0</v>
      </c>
      <c r="T19" s="28">
        <f t="shared" si="13"/>
        <v>1061300</v>
      </c>
      <c r="U19" s="16"/>
      <c r="V19" s="16"/>
    </row>
    <row r="20" spans="1:22" x14ac:dyDescent="0.2">
      <c r="A20" s="26">
        <v>252</v>
      </c>
      <c r="B20" s="17" t="s">
        <v>23</v>
      </c>
      <c r="C20" s="17" t="s">
        <v>24</v>
      </c>
      <c r="D20" s="18">
        <v>43097</v>
      </c>
      <c r="E20" s="19">
        <v>2</v>
      </c>
      <c r="F20" s="19" t="s">
        <v>19</v>
      </c>
      <c r="G20" s="20" t="e">
        <f>#REF!</f>
        <v>#REF!</v>
      </c>
      <c r="H20" s="20">
        <v>20787362.629777577</v>
      </c>
      <c r="I20" s="20">
        <v>5166751.4052525088</v>
      </c>
      <c r="J20" s="20">
        <f t="shared" si="10"/>
        <v>15620611.224525068</v>
      </c>
      <c r="K20" s="26" t="s">
        <v>361</v>
      </c>
      <c r="L20" s="116">
        <v>45291</v>
      </c>
      <c r="M20" s="16"/>
      <c r="N20" s="26">
        <f t="shared" si="8"/>
        <v>12</v>
      </c>
      <c r="O20" s="26">
        <f t="shared" si="9"/>
        <v>2023</v>
      </c>
      <c r="P20" s="26">
        <f>INDEX(ENDEKS!$Q$4:$AB$25,MATCH(O20,ENDEKS!$P$4:$P$25,0),MATCH(N20,ENDEKS!$Q$3:$AB$3,0))</f>
        <v>1.19493</v>
      </c>
      <c r="R20" s="28">
        <f t="shared" si="11"/>
        <v>24839443.227200121</v>
      </c>
      <c r="S20" s="28">
        <f t="shared" si="12"/>
        <v>6173906.256678381</v>
      </c>
      <c r="T20" s="28">
        <f t="shared" si="13"/>
        <v>3044925.7459966717</v>
      </c>
      <c r="U20" s="16"/>
      <c r="V20" s="16"/>
    </row>
    <row r="21" spans="1:22" x14ac:dyDescent="0.2">
      <c r="A21" s="26">
        <v>252</v>
      </c>
      <c r="B21" s="17" t="s">
        <v>25</v>
      </c>
      <c r="C21" s="17" t="s">
        <v>26</v>
      </c>
      <c r="D21" s="18">
        <v>43405</v>
      </c>
      <c r="E21" s="19">
        <v>2.04</v>
      </c>
      <c r="F21" s="19" t="s">
        <v>19</v>
      </c>
      <c r="G21" s="20">
        <v>36277.519999999997</v>
      </c>
      <c r="H21" s="20">
        <v>317203.40509426413</v>
      </c>
      <c r="I21" s="20">
        <v>70148.802509534886</v>
      </c>
      <c r="J21" s="20">
        <f t="shared" si="10"/>
        <v>247054.60258472926</v>
      </c>
      <c r="K21" s="26" t="s">
        <v>361</v>
      </c>
      <c r="L21" s="116">
        <v>45291</v>
      </c>
      <c r="M21" s="24"/>
      <c r="N21" s="26">
        <f t="shared" si="8"/>
        <v>12</v>
      </c>
      <c r="O21" s="26">
        <f t="shared" si="9"/>
        <v>2023</v>
      </c>
      <c r="P21" s="26">
        <f>INDEX(ENDEKS!$Q$4:$AB$25,MATCH(O21,ENDEKS!$P$4:$P$25,0),MATCH(N21,ENDEKS!$Q$3:$AB$3,0))</f>
        <v>1.19493</v>
      </c>
      <c r="R21" s="28">
        <f t="shared" si="11"/>
        <v>379035.86484928906</v>
      </c>
      <c r="S21" s="28">
        <f t="shared" si="12"/>
        <v>83822.908582718519</v>
      </c>
      <c r="T21" s="28">
        <f t="shared" si="13"/>
        <v>48158.353681841298</v>
      </c>
      <c r="U21" s="16"/>
      <c r="V21" s="16"/>
    </row>
    <row r="22" spans="1:22" x14ac:dyDescent="0.2">
      <c r="A22" s="26">
        <v>253</v>
      </c>
      <c r="B22" s="17" t="s">
        <v>27</v>
      </c>
      <c r="C22" s="17" t="s">
        <v>28</v>
      </c>
      <c r="D22" s="18">
        <v>42450</v>
      </c>
      <c r="E22" s="19">
        <v>10</v>
      </c>
      <c r="F22" s="19" t="s">
        <v>22</v>
      </c>
      <c r="G22" s="20">
        <v>3940.69</v>
      </c>
      <c r="H22" s="20">
        <v>45734.741781299999</v>
      </c>
      <c r="I22" s="20">
        <v>36587.886271199997</v>
      </c>
      <c r="J22" s="20">
        <f t="shared" si="10"/>
        <v>9146.855510100002</v>
      </c>
      <c r="K22" s="26" t="s">
        <v>361</v>
      </c>
      <c r="L22" s="116">
        <v>45291</v>
      </c>
      <c r="M22" s="16"/>
      <c r="N22" s="26">
        <f t="shared" si="8"/>
        <v>12</v>
      </c>
      <c r="O22" s="26">
        <f t="shared" si="9"/>
        <v>2023</v>
      </c>
      <c r="P22" s="26">
        <f>INDEX(ENDEKS!$Q$4:$AB$25,MATCH(O22,ENDEKS!$P$4:$P$25,0),MATCH(N22,ENDEKS!$Q$3:$AB$3,0))</f>
        <v>1.19493</v>
      </c>
      <c r="R22" s="28">
        <f t="shared" si="11"/>
        <v>54649.814996728812</v>
      </c>
      <c r="S22" s="28">
        <f t="shared" si="12"/>
        <v>43719.962942045015</v>
      </c>
      <c r="T22" s="28">
        <f t="shared" si="13"/>
        <v>1782.9965445837952</v>
      </c>
      <c r="U22" s="16"/>
      <c r="V22" s="16"/>
    </row>
    <row r="23" spans="1:22" x14ac:dyDescent="0.2">
      <c r="A23" s="26">
        <v>253</v>
      </c>
      <c r="B23" s="17" t="s">
        <v>29</v>
      </c>
      <c r="C23" s="17" t="s">
        <v>30</v>
      </c>
      <c r="D23" s="18">
        <v>43554</v>
      </c>
      <c r="E23" s="19">
        <v>0</v>
      </c>
      <c r="F23" s="19" t="s">
        <v>22</v>
      </c>
      <c r="G23" s="20">
        <v>1483.05</v>
      </c>
      <c r="H23" s="20">
        <v>10007.680721999999</v>
      </c>
      <c r="I23" s="20">
        <v>10007.680721999999</v>
      </c>
      <c r="J23" s="20">
        <f t="shared" si="10"/>
        <v>0</v>
      </c>
      <c r="K23" s="26" t="s">
        <v>361</v>
      </c>
      <c r="L23" s="116">
        <v>45291</v>
      </c>
      <c r="M23" s="24"/>
      <c r="N23" s="26">
        <f t="shared" si="8"/>
        <v>12</v>
      </c>
      <c r="O23" s="26">
        <f t="shared" si="9"/>
        <v>2023</v>
      </c>
      <c r="P23" s="26">
        <f>INDEX(ENDEKS!$Q$4:$AB$25,MATCH(O23,ENDEKS!$P$4:$P$25,0),MATCH(N23,ENDEKS!$Q$3:$AB$3,0))</f>
        <v>1.19493</v>
      </c>
      <c r="R23" s="28">
        <f t="shared" si="11"/>
        <v>11958.477925139459</v>
      </c>
      <c r="S23" s="28">
        <f t="shared" si="12"/>
        <v>11958.477925139459</v>
      </c>
      <c r="T23" s="28">
        <f t="shared" si="13"/>
        <v>0</v>
      </c>
      <c r="U23" s="16"/>
      <c r="V23" s="16"/>
    </row>
    <row r="24" spans="1:22" x14ac:dyDescent="0.2">
      <c r="A24" s="26">
        <v>253</v>
      </c>
      <c r="B24" s="17" t="s">
        <v>31</v>
      </c>
      <c r="C24" s="17" t="s">
        <v>32</v>
      </c>
      <c r="D24" s="18">
        <v>43893</v>
      </c>
      <c r="E24" s="19">
        <v>20</v>
      </c>
      <c r="F24" s="19" t="s">
        <v>22</v>
      </c>
      <c r="G24" s="20">
        <v>2542.37</v>
      </c>
      <c r="H24" s="20">
        <v>15812.295638699998</v>
      </c>
      <c r="I24" s="20">
        <v>12649.736998799999</v>
      </c>
      <c r="J24" s="20">
        <f t="shared" si="10"/>
        <v>3162.5586398999985</v>
      </c>
      <c r="K24" s="26" t="s">
        <v>361</v>
      </c>
      <c r="L24" s="116">
        <v>45291</v>
      </c>
      <c r="M24" s="16"/>
      <c r="N24" s="26">
        <f t="shared" si="8"/>
        <v>12</v>
      </c>
      <c r="O24" s="26">
        <f t="shared" si="9"/>
        <v>2023</v>
      </c>
      <c r="P24" s="26">
        <f>INDEX(ENDEKS!$Q$4:$AB$25,MATCH(O24,ENDEKS!$P$4:$P$25,0),MATCH(N24,ENDEKS!$Q$3:$AB$3,0))</f>
        <v>1.19493</v>
      </c>
      <c r="R24" s="28">
        <f t="shared" si="11"/>
        <v>18894.586427551789</v>
      </c>
      <c r="S24" s="28">
        <f t="shared" si="12"/>
        <v>15115.550231976084</v>
      </c>
      <c r="T24" s="28">
        <f t="shared" si="13"/>
        <v>616.47755567570675</v>
      </c>
      <c r="U24" s="16"/>
      <c r="V24" s="16"/>
    </row>
    <row r="25" spans="1:22" x14ac:dyDescent="0.2">
      <c r="A25" s="26">
        <v>254</v>
      </c>
      <c r="B25" s="17" t="s">
        <v>33</v>
      </c>
      <c r="C25" s="17" t="s">
        <v>34</v>
      </c>
      <c r="D25" s="18">
        <v>44159</v>
      </c>
      <c r="E25" s="19">
        <v>0</v>
      </c>
      <c r="F25" s="19" t="s">
        <v>22</v>
      </c>
      <c r="G25" s="20">
        <v>1779.66</v>
      </c>
      <c r="H25" s="20">
        <v>9344.2649994000003</v>
      </c>
      <c r="I25" s="20">
        <v>9344.2649994000003</v>
      </c>
      <c r="J25" s="20">
        <f t="shared" si="10"/>
        <v>0</v>
      </c>
      <c r="K25" s="26" t="s">
        <v>361</v>
      </c>
      <c r="L25" s="116">
        <v>45291</v>
      </c>
      <c r="M25" s="24"/>
      <c r="N25" s="26">
        <f t="shared" si="8"/>
        <v>12</v>
      </c>
      <c r="O25" s="26">
        <f t="shared" si="9"/>
        <v>2023</v>
      </c>
      <c r="P25" s="26">
        <f>INDEX(ENDEKS!$Q$4:$AB$25,MATCH(O25,ENDEKS!$P$4:$P$25,0),MATCH(N25,ENDEKS!$Q$3:$AB$3,0))</f>
        <v>1.19493</v>
      </c>
      <c r="R25" s="28">
        <f t="shared" si="11"/>
        <v>11165.742575733042</v>
      </c>
      <c r="S25" s="28">
        <f t="shared" si="12"/>
        <v>11165.742575733042</v>
      </c>
      <c r="T25" s="28">
        <f t="shared" si="13"/>
        <v>0</v>
      </c>
      <c r="U25" s="16"/>
      <c r="V25" s="16"/>
    </row>
    <row r="26" spans="1:22" x14ac:dyDescent="0.2">
      <c r="A26" s="26">
        <v>254</v>
      </c>
      <c r="B26" s="17" t="s">
        <v>35</v>
      </c>
      <c r="C26" s="17" t="s">
        <v>36</v>
      </c>
      <c r="D26" s="18">
        <v>44463</v>
      </c>
      <c r="E26" s="19">
        <v>20</v>
      </c>
      <c r="F26" s="19" t="s">
        <v>22</v>
      </c>
      <c r="G26" s="20">
        <v>320000</v>
      </c>
      <c r="H26" s="20">
        <v>1257862.4000000001</v>
      </c>
      <c r="I26" s="20">
        <v>587002.44023060007</v>
      </c>
      <c r="J26" s="20">
        <f t="shared" si="10"/>
        <v>670859.95976940007</v>
      </c>
      <c r="K26" s="26" t="s">
        <v>361</v>
      </c>
      <c r="L26" s="116">
        <v>45291</v>
      </c>
      <c r="M26" s="16"/>
      <c r="N26" s="26">
        <f t="shared" si="8"/>
        <v>12</v>
      </c>
      <c r="O26" s="26">
        <f t="shared" si="9"/>
        <v>2023</v>
      </c>
      <c r="P26" s="26">
        <f>INDEX(ENDEKS!$Q$4:$AB$25,MATCH(O26,ENDEKS!$P$4:$P$25,0),MATCH(N26,ENDEKS!$Q$3:$AB$3,0))</f>
        <v>1.19493</v>
      </c>
      <c r="R26" s="28">
        <f t="shared" si="11"/>
        <v>1503057.5176320001</v>
      </c>
      <c r="S26" s="28">
        <f t="shared" si="12"/>
        <v>701426.82590475096</v>
      </c>
      <c r="T26" s="28">
        <f t="shared" si="13"/>
        <v>130770.73195784912</v>
      </c>
      <c r="U26" s="16"/>
      <c r="V26" s="16"/>
    </row>
    <row r="27" spans="1:22" x14ac:dyDescent="0.2">
      <c r="A27" s="26">
        <v>254</v>
      </c>
      <c r="B27" s="17" t="s">
        <v>37</v>
      </c>
      <c r="C27" s="17" t="s">
        <v>38</v>
      </c>
      <c r="D27" s="18">
        <v>44463</v>
      </c>
      <c r="E27" s="19">
        <v>20</v>
      </c>
      <c r="F27" s="19" t="s">
        <v>22</v>
      </c>
      <c r="G27" s="20">
        <v>39300</v>
      </c>
      <c r="H27" s="20">
        <v>154481.226</v>
      </c>
      <c r="I27" s="20">
        <v>92688.7356</v>
      </c>
      <c r="J27" s="20">
        <f t="shared" si="10"/>
        <v>61792.490399999995</v>
      </c>
      <c r="K27" s="26" t="s">
        <v>361</v>
      </c>
      <c r="L27" s="116">
        <v>45291</v>
      </c>
      <c r="M27" s="24"/>
      <c r="N27" s="26">
        <f t="shared" si="8"/>
        <v>12</v>
      </c>
      <c r="O27" s="26">
        <f t="shared" si="9"/>
        <v>2023</v>
      </c>
      <c r="P27" s="26">
        <f>INDEX(ENDEKS!$Q$4:$AB$25,MATCH(O27,ENDEKS!$P$4:$P$25,0),MATCH(N27,ENDEKS!$Q$3:$AB$3,0))</f>
        <v>1.19493</v>
      </c>
      <c r="R27" s="28">
        <f t="shared" si="11"/>
        <v>184594.25138418001</v>
      </c>
      <c r="S27" s="28">
        <f t="shared" si="12"/>
        <v>110756.550830508</v>
      </c>
      <c r="T27" s="28">
        <f t="shared" si="13"/>
        <v>12045.210153672015</v>
      </c>
      <c r="U27" s="16"/>
      <c r="V27" s="16"/>
    </row>
    <row r="28" spans="1:22" x14ac:dyDescent="0.2">
      <c r="A28" s="26">
        <v>254</v>
      </c>
      <c r="B28" s="17" t="s">
        <v>39</v>
      </c>
      <c r="C28" s="17" t="s">
        <v>40</v>
      </c>
      <c r="D28" s="18">
        <v>44529</v>
      </c>
      <c r="E28" s="19">
        <v>0</v>
      </c>
      <c r="F28" s="19" t="s">
        <v>22</v>
      </c>
      <c r="G28" s="20">
        <v>4033.9</v>
      </c>
      <c r="H28" s="20">
        <v>13698.156264000001</v>
      </c>
      <c r="I28" s="20">
        <v>13698.156264000001</v>
      </c>
      <c r="J28" s="20">
        <f t="shared" si="10"/>
        <v>0</v>
      </c>
      <c r="K28" s="26" t="s">
        <v>361</v>
      </c>
      <c r="L28" s="116">
        <v>45291</v>
      </c>
      <c r="M28" s="16"/>
      <c r="N28" s="26">
        <f t="shared" si="8"/>
        <v>12</v>
      </c>
      <c r="O28" s="26">
        <f t="shared" si="9"/>
        <v>2023</v>
      </c>
      <c r="P28" s="26">
        <f>INDEX(ENDEKS!$Q$4:$AB$25,MATCH(O28,ENDEKS!$P$4:$P$25,0),MATCH(N28,ENDEKS!$Q$3:$AB$3,0))</f>
        <v>1.19493</v>
      </c>
      <c r="R28" s="28">
        <f t="shared" si="11"/>
        <v>16368.337864541521</v>
      </c>
      <c r="S28" s="28">
        <f t="shared" si="12"/>
        <v>16368.337864541521</v>
      </c>
      <c r="T28" s="28">
        <f t="shared" si="13"/>
        <v>0</v>
      </c>
      <c r="U28" s="16"/>
      <c r="V28" s="16"/>
    </row>
    <row r="29" spans="1:22" x14ac:dyDescent="0.2">
      <c r="A29" s="26">
        <v>254</v>
      </c>
      <c r="B29" s="17" t="s">
        <v>41</v>
      </c>
      <c r="C29" s="17" t="s">
        <v>42</v>
      </c>
      <c r="D29" s="18">
        <v>45243</v>
      </c>
      <c r="E29" s="19">
        <v>20</v>
      </c>
      <c r="F29" s="19" t="s">
        <v>22</v>
      </c>
      <c r="G29" s="20">
        <v>950000</v>
      </c>
      <c r="H29" s="20">
        <v>960867.99999999988</v>
      </c>
      <c r="I29" s="20">
        <v>32028.936704799995</v>
      </c>
      <c r="J29" s="20">
        <f t="shared" si="10"/>
        <v>928839.06329519989</v>
      </c>
      <c r="K29" s="26" t="s">
        <v>361</v>
      </c>
      <c r="L29" s="116">
        <v>45291</v>
      </c>
      <c r="M29" s="24"/>
      <c r="N29" s="26">
        <f t="shared" si="8"/>
        <v>12</v>
      </c>
      <c r="O29" s="26">
        <f t="shared" si="9"/>
        <v>2023</v>
      </c>
      <c r="P29" s="26">
        <f>INDEX(ENDEKS!$Q$4:$AB$25,MATCH(O29,ENDEKS!$P$4:$P$25,0),MATCH(N29,ENDEKS!$Q$3:$AB$3,0))</f>
        <v>1.19493</v>
      </c>
      <c r="R29" s="28">
        <f t="shared" si="11"/>
        <v>1148169.9992399998</v>
      </c>
      <c r="S29" s="28">
        <f t="shared" si="12"/>
        <v>38272.337336666656</v>
      </c>
      <c r="T29" s="28">
        <f t="shared" si="13"/>
        <v>181058.59860813327</v>
      </c>
      <c r="U29" s="16"/>
      <c r="V29" s="16"/>
    </row>
    <row r="30" spans="1:22" x14ac:dyDescent="0.2">
      <c r="A30" s="26">
        <v>254</v>
      </c>
      <c r="B30" s="17" t="s">
        <v>43</v>
      </c>
      <c r="C30" s="17" t="s">
        <v>44</v>
      </c>
      <c r="D30" s="18">
        <v>45243</v>
      </c>
      <c r="E30" s="19">
        <v>20</v>
      </c>
      <c r="F30" s="19" t="s">
        <v>22</v>
      </c>
      <c r="G30" s="20">
        <v>215700</v>
      </c>
      <c r="H30" s="20">
        <v>218167.60799999998</v>
      </c>
      <c r="I30" s="20">
        <v>7272.2535999999991</v>
      </c>
      <c r="J30" s="20">
        <f t="shared" si="10"/>
        <v>210895.35439999998</v>
      </c>
      <c r="K30" s="26" t="s">
        <v>361</v>
      </c>
      <c r="L30" s="116">
        <v>45291</v>
      </c>
      <c r="M30" s="24"/>
      <c r="N30" s="26">
        <f t="shared" si="8"/>
        <v>12</v>
      </c>
      <c r="O30" s="26">
        <f t="shared" si="9"/>
        <v>2023</v>
      </c>
      <c r="P30" s="26">
        <f>INDEX(ENDEKS!$Q$4:$AB$25,MATCH(O30,ENDEKS!$P$4:$P$25,0),MATCH(N30,ENDEKS!$Q$3:$AB$3,0))</f>
        <v>1.19493</v>
      </c>
      <c r="R30" s="28">
        <f t="shared" si="11"/>
        <v>260695.01982743997</v>
      </c>
      <c r="S30" s="28">
        <f t="shared" si="12"/>
        <v>8689.8339942479997</v>
      </c>
      <c r="T30" s="28">
        <f t="shared" si="13"/>
        <v>41109.831433191997</v>
      </c>
      <c r="U30" s="16"/>
      <c r="V30" s="16"/>
    </row>
    <row r="31" spans="1:22" x14ac:dyDescent="0.2">
      <c r="A31" s="26">
        <v>255</v>
      </c>
      <c r="B31" s="17" t="s">
        <v>45</v>
      </c>
      <c r="C31" s="17" t="s">
        <v>46</v>
      </c>
      <c r="D31" s="18">
        <v>34841</v>
      </c>
      <c r="E31" s="19">
        <v>0</v>
      </c>
      <c r="F31" s="19" t="s">
        <v>19</v>
      </c>
      <c r="G31" s="20">
        <v>284.66000000000003</v>
      </c>
      <c r="H31" s="20">
        <v>7161.3851888000008</v>
      </c>
      <c r="I31" s="20">
        <v>7161.3851888000008</v>
      </c>
      <c r="J31" s="20">
        <f t="shared" si="10"/>
        <v>0</v>
      </c>
      <c r="K31" s="26" t="s">
        <v>361</v>
      </c>
      <c r="L31" s="116">
        <v>45291</v>
      </c>
      <c r="M31" s="16"/>
      <c r="N31" s="26">
        <f t="shared" si="8"/>
        <v>12</v>
      </c>
      <c r="O31" s="26">
        <f t="shared" si="9"/>
        <v>2023</v>
      </c>
      <c r="P31" s="26">
        <f>INDEX(ENDEKS!$Q$4:$AB$25,MATCH(O31,ENDEKS!$P$4:$P$25,0),MATCH(N31,ENDEKS!$Q$3:$AB$3,0))</f>
        <v>1.19493</v>
      </c>
      <c r="R31" s="28">
        <f t="shared" si="11"/>
        <v>8557.3540036527847</v>
      </c>
      <c r="S31" s="28">
        <f t="shared" si="12"/>
        <v>8557.3540036527847</v>
      </c>
      <c r="T31" s="28">
        <f t="shared" si="13"/>
        <v>0</v>
      </c>
      <c r="U31" s="16"/>
      <c r="V31" s="16"/>
    </row>
    <row r="32" spans="1:22" x14ac:dyDescent="0.2">
      <c r="A32" s="26">
        <v>255</v>
      </c>
      <c r="B32" s="17" t="s">
        <v>47</v>
      </c>
      <c r="C32" s="17" t="s">
        <v>48</v>
      </c>
      <c r="D32" s="18">
        <v>35146</v>
      </c>
      <c r="E32" s="19">
        <v>0</v>
      </c>
      <c r="F32" s="19" t="s">
        <v>19</v>
      </c>
      <c r="G32" s="20">
        <v>386.09</v>
      </c>
      <c r="H32" s="20">
        <v>9713.1286711999983</v>
      </c>
      <c r="I32" s="20">
        <v>9713.1286711999983</v>
      </c>
      <c r="J32" s="20">
        <f t="shared" si="10"/>
        <v>0</v>
      </c>
      <c r="K32" s="26" t="s">
        <v>361</v>
      </c>
      <c r="L32" s="116">
        <v>45291</v>
      </c>
      <c r="M32" s="16"/>
      <c r="N32" s="26">
        <f t="shared" si="8"/>
        <v>12</v>
      </c>
      <c r="O32" s="26">
        <f t="shared" si="9"/>
        <v>2023</v>
      </c>
      <c r="P32" s="26">
        <f>INDEX(ENDEKS!$Q$4:$AB$25,MATCH(O32,ENDEKS!$P$4:$P$25,0),MATCH(N32,ENDEKS!$Q$3:$AB$3,0))</f>
        <v>1.19493</v>
      </c>
      <c r="R32" s="28">
        <f t="shared" si="11"/>
        <v>11606.508843077014</v>
      </c>
      <c r="S32" s="28">
        <f t="shared" si="12"/>
        <v>11606.508843077014</v>
      </c>
      <c r="T32" s="28">
        <f t="shared" si="13"/>
        <v>0</v>
      </c>
      <c r="U32" s="16"/>
      <c r="V32" s="16"/>
    </row>
    <row r="33" spans="1:22" x14ac:dyDescent="0.2">
      <c r="A33" s="26">
        <v>255</v>
      </c>
      <c r="B33" s="17" t="s">
        <v>49</v>
      </c>
      <c r="C33" s="17" t="s">
        <v>50</v>
      </c>
      <c r="D33" s="18">
        <v>35271</v>
      </c>
      <c r="E33" s="19">
        <v>0</v>
      </c>
      <c r="F33" s="19" t="s">
        <v>19</v>
      </c>
      <c r="G33" s="20">
        <v>445.31</v>
      </c>
      <c r="H33" s="20">
        <v>11202.9664808</v>
      </c>
      <c r="I33" s="20">
        <v>11202.9664808</v>
      </c>
      <c r="J33" s="20">
        <f t="shared" si="10"/>
        <v>0</v>
      </c>
      <c r="K33" s="26" t="s">
        <v>361</v>
      </c>
      <c r="L33" s="116">
        <v>45291</v>
      </c>
      <c r="M33" s="16"/>
      <c r="N33" s="26">
        <f t="shared" si="8"/>
        <v>12</v>
      </c>
      <c r="O33" s="26">
        <f t="shared" si="9"/>
        <v>2023</v>
      </c>
      <c r="P33" s="26">
        <f>INDEX(ENDEKS!$Q$4:$AB$25,MATCH(O33,ENDEKS!$P$4:$P$25,0),MATCH(N33,ENDEKS!$Q$3:$AB$3,0))</f>
        <v>1.19493</v>
      </c>
      <c r="R33" s="28">
        <f t="shared" si="11"/>
        <v>13386.760736902344</v>
      </c>
      <c r="S33" s="28">
        <f t="shared" si="12"/>
        <v>13386.760736902344</v>
      </c>
      <c r="T33" s="28">
        <f t="shared" si="13"/>
        <v>0</v>
      </c>
      <c r="U33" s="16"/>
      <c r="V33" s="16"/>
    </row>
    <row r="34" spans="1:22" x14ac:dyDescent="0.2">
      <c r="A34" s="26">
        <v>255</v>
      </c>
      <c r="B34" s="17" t="s">
        <v>51</v>
      </c>
      <c r="C34" s="17" t="s">
        <v>52</v>
      </c>
      <c r="D34" s="18">
        <v>35795</v>
      </c>
      <c r="E34" s="19">
        <v>0</v>
      </c>
      <c r="F34" s="19" t="s">
        <v>19</v>
      </c>
      <c r="G34" s="20">
        <v>110.63</v>
      </c>
      <c r="H34" s="20">
        <v>2783.1941383999997</v>
      </c>
      <c r="I34" s="20">
        <v>2783.1941383999997</v>
      </c>
      <c r="J34" s="20">
        <f t="shared" si="10"/>
        <v>0</v>
      </c>
      <c r="K34" s="26" t="s">
        <v>361</v>
      </c>
      <c r="L34" s="116">
        <v>45291</v>
      </c>
      <c r="M34" s="16"/>
      <c r="N34" s="26">
        <f t="shared" si="8"/>
        <v>12</v>
      </c>
      <c r="O34" s="26">
        <f t="shared" si="9"/>
        <v>2023</v>
      </c>
      <c r="P34" s="26">
        <f>INDEX(ENDEKS!$Q$4:$AB$25,MATCH(O34,ENDEKS!$P$4:$P$25,0),MATCH(N34,ENDEKS!$Q$3:$AB$3,0))</f>
        <v>1.19493</v>
      </c>
      <c r="R34" s="28">
        <f t="shared" si="11"/>
        <v>3325.7221717983116</v>
      </c>
      <c r="S34" s="28">
        <f t="shared" si="12"/>
        <v>3325.7221717983116</v>
      </c>
      <c r="T34" s="28">
        <f t="shared" si="13"/>
        <v>0</v>
      </c>
      <c r="U34" s="16"/>
      <c r="V34" s="16"/>
    </row>
    <row r="35" spans="1:22" x14ac:dyDescent="0.2">
      <c r="A35" s="26">
        <v>255</v>
      </c>
      <c r="B35" s="17" t="s">
        <v>53</v>
      </c>
      <c r="C35" s="17" t="s">
        <v>54</v>
      </c>
      <c r="D35" s="18">
        <v>38790</v>
      </c>
      <c r="E35" s="19">
        <v>0</v>
      </c>
      <c r="F35" s="19" t="s">
        <v>22</v>
      </c>
      <c r="G35" s="20">
        <v>1080</v>
      </c>
      <c r="H35" s="20">
        <v>25360.754399999998</v>
      </c>
      <c r="I35" s="20">
        <v>25360.754399999998</v>
      </c>
      <c r="J35" s="20">
        <f t="shared" si="10"/>
        <v>0</v>
      </c>
      <c r="K35" s="26" t="s">
        <v>361</v>
      </c>
      <c r="L35" s="116">
        <v>45291</v>
      </c>
      <c r="M35" s="16"/>
      <c r="N35" s="26">
        <f t="shared" si="8"/>
        <v>12</v>
      </c>
      <c r="O35" s="26">
        <f t="shared" si="9"/>
        <v>2023</v>
      </c>
      <c r="P35" s="26">
        <f>INDEX(ENDEKS!$Q$4:$AB$25,MATCH(O35,ENDEKS!$P$4:$P$25,0),MATCH(N35,ENDEKS!$Q$3:$AB$3,0))</f>
        <v>1.19493</v>
      </c>
      <c r="R35" s="28">
        <f t="shared" si="11"/>
        <v>30304.326255191998</v>
      </c>
      <c r="S35" s="28">
        <f t="shared" si="12"/>
        <v>30304.326255191998</v>
      </c>
      <c r="T35" s="28">
        <f t="shared" si="13"/>
        <v>0</v>
      </c>
      <c r="U35" s="16"/>
      <c r="V35" s="16"/>
    </row>
    <row r="36" spans="1:22" x14ac:dyDescent="0.2">
      <c r="A36" s="26">
        <v>255</v>
      </c>
      <c r="B36" s="17" t="s">
        <v>55</v>
      </c>
      <c r="C36" s="17" t="s">
        <v>56</v>
      </c>
      <c r="D36" s="18">
        <v>38925</v>
      </c>
      <c r="E36" s="19">
        <v>0</v>
      </c>
      <c r="F36" s="19" t="s">
        <v>22</v>
      </c>
      <c r="G36" s="20">
        <v>1677.63</v>
      </c>
      <c r="H36" s="20">
        <v>35839.863965700002</v>
      </c>
      <c r="I36" s="20">
        <v>35839.863965700002</v>
      </c>
      <c r="J36" s="20">
        <f t="shared" si="10"/>
        <v>0</v>
      </c>
      <c r="K36" s="26" t="s">
        <v>361</v>
      </c>
      <c r="L36" s="116">
        <v>45291</v>
      </c>
      <c r="M36" s="16"/>
      <c r="N36" s="26">
        <f t="shared" si="8"/>
        <v>12</v>
      </c>
      <c r="O36" s="26">
        <f t="shared" si="9"/>
        <v>2023</v>
      </c>
      <c r="P36" s="26">
        <f>INDEX(ENDEKS!$Q$4:$AB$25,MATCH(O36,ENDEKS!$P$4:$P$25,0),MATCH(N36,ENDEKS!$Q$3:$AB$3,0))</f>
        <v>1.19493</v>
      </c>
      <c r="R36" s="28">
        <f t="shared" si="11"/>
        <v>42826.128648533908</v>
      </c>
      <c r="S36" s="28">
        <f t="shared" si="12"/>
        <v>42826.128648533908</v>
      </c>
      <c r="T36" s="28">
        <f t="shared" si="13"/>
        <v>0</v>
      </c>
      <c r="U36" s="16"/>
      <c r="V36" s="16"/>
    </row>
    <row r="37" spans="1:22" x14ac:dyDescent="0.2">
      <c r="A37" s="26">
        <v>255</v>
      </c>
      <c r="B37" s="17" t="s">
        <v>57</v>
      </c>
      <c r="C37" s="17" t="s">
        <v>58</v>
      </c>
      <c r="D37" s="18">
        <v>39106</v>
      </c>
      <c r="E37" s="19">
        <v>0</v>
      </c>
      <c r="F37" s="19" t="s">
        <v>19</v>
      </c>
      <c r="G37" s="20">
        <v>1479.93</v>
      </c>
      <c r="H37" s="20">
        <v>31933.899941400003</v>
      </c>
      <c r="I37" s="20">
        <v>31933.899941400003</v>
      </c>
      <c r="J37" s="20">
        <f t="shared" si="10"/>
        <v>0</v>
      </c>
      <c r="K37" s="26" t="s">
        <v>361</v>
      </c>
      <c r="L37" s="116">
        <v>45291</v>
      </c>
      <c r="M37" s="16"/>
      <c r="N37" s="26">
        <f t="shared" si="8"/>
        <v>12</v>
      </c>
      <c r="O37" s="26">
        <f t="shared" si="9"/>
        <v>2023</v>
      </c>
      <c r="P37" s="26">
        <f>INDEX(ENDEKS!$Q$4:$AB$25,MATCH(O37,ENDEKS!$P$4:$P$25,0),MATCH(N37,ENDEKS!$Q$3:$AB$3,0))</f>
        <v>1.19493</v>
      </c>
      <c r="R37" s="28">
        <f t="shared" si="11"/>
        <v>38158.775056977109</v>
      </c>
      <c r="S37" s="28">
        <f t="shared" si="12"/>
        <v>38158.775056977109</v>
      </c>
      <c r="T37" s="28">
        <f t="shared" si="13"/>
        <v>0</v>
      </c>
      <c r="U37" s="16"/>
      <c r="V37" s="16"/>
    </row>
    <row r="38" spans="1:22" x14ac:dyDescent="0.2">
      <c r="A38" s="26">
        <v>255</v>
      </c>
      <c r="B38" s="17" t="s">
        <v>59</v>
      </c>
      <c r="C38" s="17" t="s">
        <v>60</v>
      </c>
      <c r="D38" s="18">
        <v>39109</v>
      </c>
      <c r="E38" s="19">
        <v>0</v>
      </c>
      <c r="F38" s="19" t="s">
        <v>19</v>
      </c>
      <c r="G38" s="20">
        <v>645</v>
      </c>
      <c r="H38" s="20">
        <v>13917.7971</v>
      </c>
      <c r="I38" s="20">
        <v>13917.7971</v>
      </c>
      <c r="J38" s="20">
        <f t="shared" si="10"/>
        <v>0</v>
      </c>
      <c r="K38" s="26" t="s">
        <v>361</v>
      </c>
      <c r="L38" s="116">
        <v>45291</v>
      </c>
      <c r="M38" s="16"/>
      <c r="N38" s="26">
        <f t="shared" si="8"/>
        <v>12</v>
      </c>
      <c r="O38" s="26">
        <f t="shared" si="9"/>
        <v>2023</v>
      </c>
      <c r="P38" s="26">
        <f>INDEX(ENDEKS!$Q$4:$AB$25,MATCH(O38,ENDEKS!$P$4:$P$25,0),MATCH(N38,ENDEKS!$Q$3:$AB$3,0))</f>
        <v>1.19493</v>
      </c>
      <c r="R38" s="28">
        <f t="shared" si="11"/>
        <v>16630.793288703</v>
      </c>
      <c r="S38" s="28">
        <f t="shared" si="12"/>
        <v>16630.793288703</v>
      </c>
      <c r="T38" s="28">
        <f t="shared" si="13"/>
        <v>0</v>
      </c>
      <c r="U38" s="16"/>
      <c r="V38" s="16"/>
    </row>
    <row r="39" spans="1:22" x14ac:dyDescent="0.2">
      <c r="A39" s="26">
        <v>255</v>
      </c>
      <c r="B39" s="17" t="s">
        <v>61</v>
      </c>
      <c r="C39" s="17" t="s">
        <v>62</v>
      </c>
      <c r="D39" s="18">
        <v>39253</v>
      </c>
      <c r="E39" s="19">
        <v>0</v>
      </c>
      <c r="F39" s="19" t="s">
        <v>19</v>
      </c>
      <c r="G39" s="20">
        <v>4591</v>
      </c>
      <c r="H39" s="20">
        <v>96146.099300000002</v>
      </c>
      <c r="I39" s="20">
        <v>96146.099300000002</v>
      </c>
      <c r="J39" s="20">
        <f t="shared" si="10"/>
        <v>0</v>
      </c>
      <c r="K39" s="26" t="s">
        <v>361</v>
      </c>
      <c r="L39" s="116">
        <v>45291</v>
      </c>
      <c r="M39" s="16"/>
      <c r="N39" s="26">
        <f t="shared" si="8"/>
        <v>12</v>
      </c>
      <c r="O39" s="26">
        <f t="shared" si="9"/>
        <v>2023</v>
      </c>
      <c r="P39" s="26">
        <f>INDEX(ENDEKS!$Q$4:$AB$25,MATCH(O39,ENDEKS!$P$4:$P$25,0),MATCH(N39,ENDEKS!$Q$3:$AB$3,0))</f>
        <v>1.19493</v>
      </c>
      <c r="R39" s="28">
        <f t="shared" si="11"/>
        <v>114887.85843654901</v>
      </c>
      <c r="S39" s="28">
        <f t="shared" si="12"/>
        <v>114887.85843654901</v>
      </c>
      <c r="T39" s="28">
        <f t="shared" si="13"/>
        <v>0</v>
      </c>
      <c r="U39" s="16"/>
      <c r="V39" s="16"/>
    </row>
    <row r="40" spans="1:22" x14ac:dyDescent="0.2">
      <c r="A40" s="26">
        <v>255</v>
      </c>
      <c r="B40" s="17" t="s">
        <v>63</v>
      </c>
      <c r="C40" s="17" t="s">
        <v>64</v>
      </c>
      <c r="D40" s="18">
        <v>39312</v>
      </c>
      <c r="E40" s="19">
        <v>0</v>
      </c>
      <c r="F40" s="19" t="s">
        <v>19</v>
      </c>
      <c r="G40" s="20">
        <v>1253.8</v>
      </c>
      <c r="H40" s="20">
        <v>26018.619377999999</v>
      </c>
      <c r="I40" s="20">
        <v>26018.619377999999</v>
      </c>
      <c r="J40" s="20">
        <f t="shared" si="10"/>
        <v>0</v>
      </c>
      <c r="K40" s="26" t="s">
        <v>361</v>
      </c>
      <c r="L40" s="116">
        <v>45291</v>
      </c>
      <c r="M40" s="16"/>
      <c r="N40" s="26">
        <f t="shared" si="8"/>
        <v>12</v>
      </c>
      <c r="O40" s="26">
        <f t="shared" si="9"/>
        <v>2023</v>
      </c>
      <c r="P40" s="26">
        <f>INDEX(ENDEKS!$Q$4:$AB$25,MATCH(O40,ENDEKS!$P$4:$P$25,0),MATCH(N40,ENDEKS!$Q$3:$AB$3,0))</f>
        <v>1.19493</v>
      </c>
      <c r="R40" s="28">
        <f t="shared" si="11"/>
        <v>31090.42885335354</v>
      </c>
      <c r="S40" s="28">
        <f t="shared" si="12"/>
        <v>31090.42885335354</v>
      </c>
      <c r="T40" s="28">
        <f t="shared" si="13"/>
        <v>0</v>
      </c>
      <c r="U40" s="16"/>
      <c r="V40" s="16"/>
    </row>
    <row r="41" spans="1:22" x14ac:dyDescent="0.2">
      <c r="A41" s="26">
        <v>255</v>
      </c>
      <c r="B41" s="17" t="s">
        <v>65</v>
      </c>
      <c r="C41" s="17" t="s">
        <v>66</v>
      </c>
      <c r="D41" s="18">
        <v>39434</v>
      </c>
      <c r="E41" s="19">
        <v>0</v>
      </c>
      <c r="F41" s="19" t="s">
        <v>22</v>
      </c>
      <c r="G41" s="20">
        <v>530</v>
      </c>
      <c r="H41" s="20">
        <v>10789.247100000001</v>
      </c>
      <c r="I41" s="20">
        <v>10789.247100000001</v>
      </c>
      <c r="J41" s="20">
        <f t="shared" si="10"/>
        <v>0</v>
      </c>
      <c r="K41" s="26" t="s">
        <v>361</v>
      </c>
      <c r="L41" s="116">
        <v>45291</v>
      </c>
      <c r="M41" s="16"/>
      <c r="N41" s="26">
        <f t="shared" si="8"/>
        <v>12</v>
      </c>
      <c r="O41" s="26">
        <f t="shared" si="9"/>
        <v>2023</v>
      </c>
      <c r="P41" s="26">
        <f>INDEX(ENDEKS!$Q$4:$AB$25,MATCH(O41,ENDEKS!$P$4:$P$25,0),MATCH(N41,ENDEKS!$Q$3:$AB$3,0))</f>
        <v>1.19493</v>
      </c>
      <c r="R41" s="28">
        <f t="shared" si="11"/>
        <v>12892.395037203001</v>
      </c>
      <c r="S41" s="28">
        <f t="shared" si="12"/>
        <v>12892.395037203001</v>
      </c>
      <c r="T41" s="28">
        <f t="shared" si="13"/>
        <v>0</v>
      </c>
      <c r="U41" s="16"/>
      <c r="V41" s="16"/>
    </row>
    <row r="42" spans="1:22" x14ac:dyDescent="0.2">
      <c r="A42" s="26">
        <v>255</v>
      </c>
      <c r="B42" s="17" t="s">
        <v>67</v>
      </c>
      <c r="C42" s="17" t="s">
        <v>68</v>
      </c>
      <c r="D42" s="18">
        <v>40123</v>
      </c>
      <c r="E42" s="19">
        <v>0</v>
      </c>
      <c r="F42" s="19" t="s">
        <v>22</v>
      </c>
      <c r="G42" s="20">
        <v>1628.26</v>
      </c>
      <c r="H42" s="20">
        <v>29134.260788800002</v>
      </c>
      <c r="I42" s="20">
        <v>29134.260788800002</v>
      </c>
      <c r="J42" s="20">
        <f t="shared" si="10"/>
        <v>0</v>
      </c>
      <c r="K42" s="26" t="s">
        <v>361</v>
      </c>
      <c r="L42" s="116">
        <v>45291</v>
      </c>
      <c r="M42" s="16"/>
      <c r="N42" s="26">
        <f t="shared" si="8"/>
        <v>12</v>
      </c>
      <c r="O42" s="26">
        <f t="shared" si="9"/>
        <v>2023</v>
      </c>
      <c r="P42" s="26">
        <f>INDEX(ENDEKS!$Q$4:$AB$25,MATCH(O42,ENDEKS!$P$4:$P$25,0),MATCH(N42,ENDEKS!$Q$3:$AB$3,0))</f>
        <v>1.19493</v>
      </c>
      <c r="R42" s="28">
        <f t="shared" si="11"/>
        <v>34813.40224436079</v>
      </c>
      <c r="S42" s="28">
        <f t="shared" si="12"/>
        <v>34813.40224436079</v>
      </c>
      <c r="T42" s="28">
        <f t="shared" si="13"/>
        <v>0</v>
      </c>
      <c r="U42" s="16"/>
      <c r="V42" s="16"/>
    </row>
    <row r="43" spans="1:22" x14ac:dyDescent="0.2">
      <c r="A43" s="26">
        <v>255</v>
      </c>
      <c r="B43" s="17" t="s">
        <v>69</v>
      </c>
      <c r="C43" s="17" t="s">
        <v>70</v>
      </c>
      <c r="D43" s="18">
        <v>40171</v>
      </c>
      <c r="E43" s="19">
        <v>0</v>
      </c>
      <c r="F43" s="19" t="s">
        <v>22</v>
      </c>
      <c r="G43" s="20">
        <v>1122.8800000000001</v>
      </c>
      <c r="H43" s="20">
        <v>19960.494540800002</v>
      </c>
      <c r="I43" s="20">
        <v>19960.494540800002</v>
      </c>
      <c r="J43" s="20">
        <f t="shared" si="10"/>
        <v>0</v>
      </c>
      <c r="K43" s="26" t="s">
        <v>361</v>
      </c>
      <c r="L43" s="116">
        <v>45291</v>
      </c>
      <c r="M43" s="16"/>
      <c r="N43" s="26">
        <f t="shared" si="8"/>
        <v>12</v>
      </c>
      <c r="O43" s="26">
        <f t="shared" si="9"/>
        <v>2023</v>
      </c>
      <c r="P43" s="26">
        <f>INDEX(ENDEKS!$Q$4:$AB$25,MATCH(O43,ENDEKS!$P$4:$P$25,0),MATCH(N43,ENDEKS!$Q$3:$AB$3,0))</f>
        <v>1.19493</v>
      </c>
      <c r="R43" s="28">
        <f t="shared" si="11"/>
        <v>23851.393741638149</v>
      </c>
      <c r="S43" s="28">
        <f t="shared" si="12"/>
        <v>23851.393741638149</v>
      </c>
      <c r="T43" s="28">
        <f t="shared" si="13"/>
        <v>0</v>
      </c>
      <c r="U43" s="16"/>
      <c r="V43" s="16"/>
    </row>
    <row r="44" spans="1:22" x14ac:dyDescent="0.2">
      <c r="A44" s="26">
        <v>255</v>
      </c>
      <c r="B44" s="17" t="s">
        <v>71</v>
      </c>
      <c r="C44" s="17" t="s">
        <v>72</v>
      </c>
      <c r="D44" s="18">
        <v>40371</v>
      </c>
      <c r="E44" s="19">
        <v>0</v>
      </c>
      <c r="F44" s="19" t="s">
        <v>22</v>
      </c>
      <c r="G44" s="20">
        <v>1416.85</v>
      </c>
      <c r="H44" s="20">
        <v>24039.084704500001</v>
      </c>
      <c r="I44" s="20">
        <v>24039.084704500001</v>
      </c>
      <c r="J44" s="20">
        <f t="shared" si="10"/>
        <v>0</v>
      </c>
      <c r="K44" s="26" t="s">
        <v>361</v>
      </c>
      <c r="L44" s="116">
        <v>45291</v>
      </c>
      <c r="M44" s="16"/>
      <c r="N44" s="26">
        <f t="shared" si="8"/>
        <v>12</v>
      </c>
      <c r="O44" s="26">
        <f t="shared" si="9"/>
        <v>2023</v>
      </c>
      <c r="P44" s="26">
        <f>INDEX(ENDEKS!$Q$4:$AB$25,MATCH(O44,ENDEKS!$P$4:$P$25,0),MATCH(N44,ENDEKS!$Q$3:$AB$3,0))</f>
        <v>1.19493</v>
      </c>
      <c r="R44" s="28">
        <f t="shared" si="11"/>
        <v>28725.023485948186</v>
      </c>
      <c r="S44" s="28">
        <f t="shared" si="12"/>
        <v>28725.023485948186</v>
      </c>
      <c r="T44" s="28">
        <f t="shared" si="13"/>
        <v>0</v>
      </c>
      <c r="U44" s="16"/>
      <c r="V44" s="16"/>
    </row>
    <row r="45" spans="1:22" x14ac:dyDescent="0.2">
      <c r="A45" s="26">
        <v>255</v>
      </c>
      <c r="B45" s="17" t="s">
        <v>73</v>
      </c>
      <c r="C45" s="17" t="s">
        <v>74</v>
      </c>
      <c r="D45" s="18">
        <v>40798</v>
      </c>
      <c r="E45" s="19">
        <v>0</v>
      </c>
      <c r="F45" s="19" t="s">
        <v>22</v>
      </c>
      <c r="G45" s="20">
        <v>1250</v>
      </c>
      <c r="H45" s="20">
        <v>18601.287500000002</v>
      </c>
      <c r="I45" s="20">
        <v>18601.287500000002</v>
      </c>
      <c r="J45" s="20">
        <f t="shared" si="10"/>
        <v>0</v>
      </c>
      <c r="K45" s="26" t="s">
        <v>361</v>
      </c>
      <c r="L45" s="116">
        <v>45291</v>
      </c>
      <c r="M45" s="16"/>
      <c r="N45" s="26">
        <f t="shared" si="8"/>
        <v>12</v>
      </c>
      <c r="O45" s="26">
        <f t="shared" si="9"/>
        <v>2023</v>
      </c>
      <c r="P45" s="26">
        <f>INDEX(ENDEKS!$Q$4:$AB$25,MATCH(O45,ENDEKS!$P$4:$P$25,0),MATCH(N45,ENDEKS!$Q$3:$AB$3,0))</f>
        <v>1.19493</v>
      </c>
      <c r="R45" s="28">
        <f t="shared" si="11"/>
        <v>22227.236472375003</v>
      </c>
      <c r="S45" s="28">
        <f t="shared" si="12"/>
        <v>22227.236472375003</v>
      </c>
      <c r="T45" s="28">
        <f t="shared" si="13"/>
        <v>0</v>
      </c>
      <c r="U45" s="16"/>
      <c r="V45" s="16"/>
    </row>
    <row r="46" spans="1:22" x14ac:dyDescent="0.2">
      <c r="A46" s="26">
        <v>255</v>
      </c>
      <c r="B46" s="17" t="s">
        <v>75</v>
      </c>
      <c r="C46" s="17" t="s">
        <v>76</v>
      </c>
      <c r="D46" s="18">
        <v>41130</v>
      </c>
      <c r="E46" s="19">
        <v>6.66</v>
      </c>
      <c r="F46" s="19" t="s">
        <v>22</v>
      </c>
      <c r="G46" s="20">
        <v>5027.97</v>
      </c>
      <c r="H46" s="20">
        <v>72661.054818900011</v>
      </c>
      <c r="I46" s="20">
        <v>58070.229098400006</v>
      </c>
      <c r="J46" s="20">
        <f t="shared" si="10"/>
        <v>14590.825720500005</v>
      </c>
      <c r="K46" s="26" t="s">
        <v>361</v>
      </c>
      <c r="L46" s="116">
        <v>45291</v>
      </c>
      <c r="M46" s="16"/>
      <c r="N46" s="26">
        <f t="shared" si="8"/>
        <v>12</v>
      </c>
      <c r="O46" s="26">
        <f t="shared" si="9"/>
        <v>2023</v>
      </c>
      <c r="P46" s="26">
        <f>INDEX(ENDEKS!$Q$4:$AB$25,MATCH(O46,ENDEKS!$P$4:$P$25,0),MATCH(N46,ENDEKS!$Q$3:$AB$3,0))</f>
        <v>1.19493</v>
      </c>
      <c r="R46" s="28">
        <f t="shared" si="11"/>
        <v>86824.874234748189</v>
      </c>
      <c r="S46" s="28">
        <f t="shared" si="12"/>
        <v>69389.858856551116</v>
      </c>
      <c r="T46" s="28">
        <f t="shared" si="13"/>
        <v>2844.1896576970685</v>
      </c>
      <c r="U46" s="16"/>
      <c r="V46" s="16"/>
    </row>
    <row r="47" spans="1:22" x14ac:dyDescent="0.2">
      <c r="A47" s="26">
        <v>255</v>
      </c>
      <c r="B47" s="17" t="s">
        <v>77</v>
      </c>
      <c r="C47" s="17" t="s">
        <v>78</v>
      </c>
      <c r="D47" s="18">
        <v>41155</v>
      </c>
      <c r="E47" s="19">
        <v>0</v>
      </c>
      <c r="F47" s="19" t="s">
        <v>19</v>
      </c>
      <c r="G47" s="20">
        <v>1093.8</v>
      </c>
      <c r="H47" s="20">
        <v>15645.573005999999</v>
      </c>
      <c r="I47" s="20">
        <v>15645.573005999999</v>
      </c>
      <c r="J47" s="20">
        <f t="shared" si="10"/>
        <v>0</v>
      </c>
      <c r="K47" s="26" t="s">
        <v>361</v>
      </c>
      <c r="L47" s="116">
        <v>45291</v>
      </c>
      <c r="M47" s="16"/>
      <c r="N47" s="26">
        <f t="shared" si="8"/>
        <v>12</v>
      </c>
      <c r="O47" s="26">
        <f t="shared" si="9"/>
        <v>2023</v>
      </c>
      <c r="P47" s="26">
        <f>INDEX(ENDEKS!$Q$4:$AB$25,MATCH(O47,ENDEKS!$P$4:$P$25,0),MATCH(N47,ENDEKS!$Q$3:$AB$3,0))</f>
        <v>1.19493</v>
      </c>
      <c r="R47" s="28">
        <f t="shared" si="11"/>
        <v>18695.364552059578</v>
      </c>
      <c r="S47" s="28">
        <f t="shared" si="12"/>
        <v>18695.364552059578</v>
      </c>
      <c r="T47" s="28">
        <f t="shared" si="13"/>
        <v>0</v>
      </c>
      <c r="U47" s="16"/>
      <c r="V47" s="16"/>
    </row>
    <row r="48" spans="1:22" x14ac:dyDescent="0.2">
      <c r="A48" s="26">
        <v>255</v>
      </c>
      <c r="B48" s="17" t="s">
        <v>79</v>
      </c>
      <c r="C48" s="17" t="s">
        <v>80</v>
      </c>
      <c r="D48" s="18">
        <v>41165</v>
      </c>
      <c r="E48" s="19">
        <v>0</v>
      </c>
      <c r="F48" s="19" t="s">
        <v>22</v>
      </c>
      <c r="G48" s="20">
        <v>635.59</v>
      </c>
      <c r="H48" s="20">
        <v>9091.3967333000001</v>
      </c>
      <c r="I48" s="20">
        <v>9091.3967333000001</v>
      </c>
      <c r="J48" s="20">
        <f t="shared" si="10"/>
        <v>0</v>
      </c>
      <c r="K48" s="26" t="s">
        <v>361</v>
      </c>
      <c r="L48" s="116">
        <v>45291</v>
      </c>
      <c r="M48" s="16"/>
      <c r="N48" s="26">
        <f t="shared" si="8"/>
        <v>12</v>
      </c>
      <c r="O48" s="26">
        <f t="shared" si="9"/>
        <v>2023</v>
      </c>
      <c r="P48" s="26">
        <f>INDEX(ENDEKS!$Q$4:$AB$25,MATCH(O48,ENDEKS!$P$4:$P$25,0),MATCH(N48,ENDEKS!$Q$3:$AB$3,0))</f>
        <v>1.19493</v>
      </c>
      <c r="R48" s="28">
        <f t="shared" si="11"/>
        <v>10863.58269852217</v>
      </c>
      <c r="S48" s="28">
        <f t="shared" si="12"/>
        <v>10863.58269852217</v>
      </c>
      <c r="T48" s="28">
        <f t="shared" si="13"/>
        <v>0</v>
      </c>
      <c r="U48" s="16"/>
      <c r="V48" s="16"/>
    </row>
    <row r="49" spans="1:22" x14ac:dyDescent="0.2">
      <c r="A49" s="26">
        <v>255</v>
      </c>
      <c r="B49" s="17" t="s">
        <v>81</v>
      </c>
      <c r="C49" s="17" t="s">
        <v>82</v>
      </c>
      <c r="D49" s="18">
        <v>41415</v>
      </c>
      <c r="E49" s="19">
        <v>0</v>
      </c>
      <c r="F49" s="19" t="s">
        <v>22</v>
      </c>
      <c r="G49" s="20">
        <v>1474.58</v>
      </c>
      <c r="H49" s="20">
        <v>20533.334804599999</v>
      </c>
      <c r="I49" s="20">
        <v>20533.334804599999</v>
      </c>
      <c r="J49" s="20">
        <f t="shared" si="10"/>
        <v>0</v>
      </c>
      <c r="K49" s="26" t="s">
        <v>361</v>
      </c>
      <c r="L49" s="116">
        <v>45291</v>
      </c>
      <c r="M49" s="16"/>
      <c r="N49" s="26">
        <f t="shared" si="8"/>
        <v>12</v>
      </c>
      <c r="O49" s="26">
        <f t="shared" si="9"/>
        <v>2023</v>
      </c>
      <c r="P49" s="26">
        <f>INDEX(ENDEKS!$Q$4:$AB$25,MATCH(O49,ENDEKS!$P$4:$P$25,0),MATCH(N49,ENDEKS!$Q$3:$AB$3,0))</f>
        <v>1.19493</v>
      </c>
      <c r="R49" s="28">
        <f t="shared" si="11"/>
        <v>24535.897758060677</v>
      </c>
      <c r="S49" s="28">
        <f t="shared" si="12"/>
        <v>24535.897758060677</v>
      </c>
      <c r="T49" s="28">
        <f t="shared" si="13"/>
        <v>0</v>
      </c>
      <c r="U49" s="16"/>
      <c r="V49" s="16"/>
    </row>
    <row r="50" spans="1:22" x14ac:dyDescent="0.2">
      <c r="A50" s="26">
        <v>255</v>
      </c>
      <c r="B50" s="17" t="s">
        <v>83</v>
      </c>
      <c r="C50" s="17" t="s">
        <v>84</v>
      </c>
      <c r="D50" s="18">
        <v>41480</v>
      </c>
      <c r="E50" s="19">
        <v>0</v>
      </c>
      <c r="F50" s="19" t="s">
        <v>22</v>
      </c>
      <c r="G50" s="20">
        <v>1982.2</v>
      </c>
      <c r="H50" s="20">
        <v>26937.840314000001</v>
      </c>
      <c r="I50" s="20">
        <v>26937.840314000001</v>
      </c>
      <c r="J50" s="20">
        <f t="shared" si="10"/>
        <v>0</v>
      </c>
      <c r="K50" s="26" t="s">
        <v>361</v>
      </c>
      <c r="L50" s="116">
        <v>45291</v>
      </c>
      <c r="M50" s="16"/>
      <c r="N50" s="26">
        <f t="shared" si="8"/>
        <v>12</v>
      </c>
      <c r="O50" s="26">
        <f t="shared" si="9"/>
        <v>2023</v>
      </c>
      <c r="P50" s="26">
        <f>INDEX(ENDEKS!$Q$4:$AB$25,MATCH(O50,ENDEKS!$P$4:$P$25,0),MATCH(N50,ENDEKS!$Q$3:$AB$3,0))</f>
        <v>1.19493</v>
      </c>
      <c r="R50" s="28">
        <f t="shared" si="11"/>
        <v>32188.833526408023</v>
      </c>
      <c r="S50" s="28">
        <f t="shared" si="12"/>
        <v>32188.833526408023</v>
      </c>
      <c r="T50" s="28">
        <f t="shared" si="13"/>
        <v>0</v>
      </c>
      <c r="U50" s="16"/>
      <c r="V50" s="16"/>
    </row>
    <row r="51" spans="1:22" x14ac:dyDescent="0.2">
      <c r="A51" s="26">
        <v>255</v>
      </c>
      <c r="B51" s="17" t="s">
        <v>85</v>
      </c>
      <c r="C51" s="17" t="s">
        <v>86</v>
      </c>
      <c r="D51" s="18">
        <v>41648</v>
      </c>
      <c r="E51" s="19">
        <v>0</v>
      </c>
      <c r="F51" s="19" t="s">
        <v>22</v>
      </c>
      <c r="G51" s="20">
        <v>2000</v>
      </c>
      <c r="H51" s="20">
        <v>25447.579999999998</v>
      </c>
      <c r="I51" s="20">
        <v>25447.579999999998</v>
      </c>
      <c r="J51" s="20">
        <f t="shared" si="10"/>
        <v>0</v>
      </c>
      <c r="K51" s="26" t="s">
        <v>361</v>
      </c>
      <c r="L51" s="116">
        <v>45291</v>
      </c>
      <c r="M51" s="16"/>
      <c r="N51" s="26">
        <f t="shared" si="8"/>
        <v>12</v>
      </c>
      <c r="O51" s="26">
        <f t="shared" si="9"/>
        <v>2023</v>
      </c>
      <c r="P51" s="26">
        <f>INDEX(ENDEKS!$Q$4:$AB$25,MATCH(O51,ENDEKS!$P$4:$P$25,0),MATCH(N51,ENDEKS!$Q$3:$AB$3,0))</f>
        <v>1.19493</v>
      </c>
      <c r="R51" s="28">
        <f t="shared" si="11"/>
        <v>30408.076769399999</v>
      </c>
      <c r="S51" s="28">
        <f t="shared" si="12"/>
        <v>30408.076769399999</v>
      </c>
      <c r="T51" s="28">
        <f t="shared" si="13"/>
        <v>0</v>
      </c>
      <c r="U51" s="16"/>
      <c r="V51" s="16"/>
    </row>
    <row r="52" spans="1:22" x14ac:dyDescent="0.2">
      <c r="A52" s="26">
        <v>255</v>
      </c>
      <c r="B52" s="17" t="s">
        <v>87</v>
      </c>
      <c r="C52" s="17" t="s">
        <v>88</v>
      </c>
      <c r="D52" s="18">
        <v>41667</v>
      </c>
      <c r="E52" s="19">
        <v>0</v>
      </c>
      <c r="F52" s="19" t="s">
        <v>22</v>
      </c>
      <c r="G52" s="20">
        <v>1864.41</v>
      </c>
      <c r="H52" s="20">
        <v>23722.361313900001</v>
      </c>
      <c r="I52" s="20">
        <v>23722.361313900001</v>
      </c>
      <c r="J52" s="20">
        <f t="shared" si="10"/>
        <v>0</v>
      </c>
      <c r="K52" s="26" t="s">
        <v>361</v>
      </c>
      <c r="L52" s="116">
        <v>45291</v>
      </c>
      <c r="M52" s="16"/>
      <c r="N52" s="26">
        <f t="shared" si="8"/>
        <v>12</v>
      </c>
      <c r="O52" s="26">
        <f t="shared" si="9"/>
        <v>2023</v>
      </c>
      <c r="P52" s="26">
        <f>INDEX(ENDEKS!$Q$4:$AB$25,MATCH(O52,ENDEKS!$P$4:$P$25,0),MATCH(N52,ENDEKS!$Q$3:$AB$3,0))</f>
        <v>1.19493</v>
      </c>
      <c r="R52" s="28">
        <f t="shared" si="11"/>
        <v>28346.561204818528</v>
      </c>
      <c r="S52" s="28">
        <f t="shared" si="12"/>
        <v>28346.561204818528</v>
      </c>
      <c r="T52" s="28">
        <f t="shared" si="13"/>
        <v>0</v>
      </c>
      <c r="U52" s="16"/>
      <c r="V52" s="16"/>
    </row>
    <row r="53" spans="1:22" x14ac:dyDescent="0.2">
      <c r="A53" s="26">
        <v>255</v>
      </c>
      <c r="B53" s="17" t="s">
        <v>89</v>
      </c>
      <c r="C53" s="17" t="s">
        <v>90</v>
      </c>
      <c r="D53" s="18">
        <v>41774</v>
      </c>
      <c r="E53" s="19">
        <v>0</v>
      </c>
      <c r="F53" s="19" t="s">
        <v>22</v>
      </c>
      <c r="G53" s="20">
        <v>3728.81</v>
      </c>
      <c r="H53" s="20">
        <v>46658.450377599998</v>
      </c>
      <c r="I53" s="20">
        <v>46658.450377599998</v>
      </c>
      <c r="J53" s="20">
        <f t="shared" si="10"/>
        <v>0</v>
      </c>
      <c r="K53" s="26" t="s">
        <v>361</v>
      </c>
      <c r="L53" s="116">
        <v>45291</v>
      </c>
      <c r="M53" s="16"/>
      <c r="N53" s="26">
        <f t="shared" si="8"/>
        <v>12</v>
      </c>
      <c r="O53" s="26">
        <f t="shared" si="9"/>
        <v>2023</v>
      </c>
      <c r="P53" s="26">
        <f>INDEX(ENDEKS!$Q$4:$AB$25,MATCH(O53,ENDEKS!$P$4:$P$25,0),MATCH(N53,ENDEKS!$Q$3:$AB$3,0))</f>
        <v>1.19493</v>
      </c>
      <c r="R53" s="28">
        <f t="shared" si="11"/>
        <v>55753.582109705567</v>
      </c>
      <c r="S53" s="28">
        <f t="shared" si="12"/>
        <v>55753.582109705567</v>
      </c>
      <c r="T53" s="28">
        <f t="shared" si="13"/>
        <v>0</v>
      </c>
      <c r="U53" s="16"/>
      <c r="V53" s="16"/>
    </row>
    <row r="54" spans="1:22" x14ac:dyDescent="0.2">
      <c r="A54" s="26">
        <v>255</v>
      </c>
      <c r="B54" s="17" t="s">
        <v>91</v>
      </c>
      <c r="C54" s="17" t="s">
        <v>92</v>
      </c>
      <c r="D54" s="18">
        <v>41932</v>
      </c>
      <c r="E54" s="19">
        <v>0</v>
      </c>
      <c r="F54" s="19" t="s">
        <v>22</v>
      </c>
      <c r="G54" s="20">
        <v>1579.74</v>
      </c>
      <c r="H54" s="20">
        <v>19189.796865600001</v>
      </c>
      <c r="I54" s="20">
        <v>19189.796865600001</v>
      </c>
      <c r="J54" s="20">
        <f t="shared" si="10"/>
        <v>0</v>
      </c>
      <c r="K54" s="26" t="s">
        <v>361</v>
      </c>
      <c r="L54" s="116">
        <v>45291</v>
      </c>
      <c r="M54" s="16"/>
      <c r="N54" s="26">
        <f t="shared" si="8"/>
        <v>12</v>
      </c>
      <c r="O54" s="26">
        <f t="shared" si="9"/>
        <v>2023</v>
      </c>
      <c r="P54" s="26">
        <f>INDEX(ENDEKS!$Q$4:$AB$25,MATCH(O54,ENDEKS!$P$4:$P$25,0),MATCH(N54,ENDEKS!$Q$3:$AB$3,0))</f>
        <v>1.19493</v>
      </c>
      <c r="R54" s="28">
        <f t="shared" si="11"/>
        <v>22930.46396861141</v>
      </c>
      <c r="S54" s="28">
        <f t="shared" si="12"/>
        <v>22930.46396861141</v>
      </c>
      <c r="T54" s="28">
        <f t="shared" si="13"/>
        <v>0</v>
      </c>
      <c r="U54" s="16"/>
      <c r="V54" s="16"/>
    </row>
    <row r="55" spans="1:22" x14ac:dyDescent="0.2">
      <c r="A55" s="26">
        <v>255</v>
      </c>
      <c r="B55" s="17" t="s">
        <v>93</v>
      </c>
      <c r="C55" s="17" t="s">
        <v>94</v>
      </c>
      <c r="D55" s="18">
        <v>41997</v>
      </c>
      <c r="E55" s="19">
        <v>10</v>
      </c>
      <c r="F55" s="19" t="s">
        <v>22</v>
      </c>
      <c r="G55" s="20">
        <v>931.2</v>
      </c>
      <c r="H55" s="20">
        <v>11509.780992000002</v>
      </c>
      <c r="I55" s="20">
        <v>11509.780992000002</v>
      </c>
      <c r="J55" s="20">
        <f t="shared" si="10"/>
        <v>0</v>
      </c>
      <c r="K55" s="26" t="s">
        <v>361</v>
      </c>
      <c r="L55" s="116">
        <v>45291</v>
      </c>
      <c r="M55" s="16"/>
      <c r="N55" s="26">
        <f t="shared" si="8"/>
        <v>12</v>
      </c>
      <c r="O55" s="26">
        <f t="shared" si="9"/>
        <v>2023</v>
      </c>
      <c r="P55" s="26">
        <f>INDEX(ENDEKS!$Q$4:$AB$25,MATCH(O55,ENDEKS!$P$4:$P$25,0),MATCH(N55,ENDEKS!$Q$3:$AB$3,0))</f>
        <v>1.19493</v>
      </c>
      <c r="R55" s="28">
        <f t="shared" si="11"/>
        <v>13753.382600770563</v>
      </c>
      <c r="S55" s="28">
        <f t="shared" si="12"/>
        <v>13753.382600770563</v>
      </c>
      <c r="T55" s="28">
        <f t="shared" si="13"/>
        <v>0</v>
      </c>
      <c r="U55" s="16"/>
      <c r="V55" s="16"/>
    </row>
    <row r="56" spans="1:22" x14ac:dyDescent="0.2">
      <c r="A56" s="26">
        <v>255</v>
      </c>
      <c r="B56" s="17" t="s">
        <v>95</v>
      </c>
      <c r="C56" s="17" t="s">
        <v>96</v>
      </c>
      <c r="D56" s="18">
        <v>41997</v>
      </c>
      <c r="E56" s="19">
        <v>0</v>
      </c>
      <c r="F56" s="19" t="s">
        <v>22</v>
      </c>
      <c r="G56" s="20">
        <v>949.15</v>
      </c>
      <c r="H56" s="20">
        <v>11731.645864</v>
      </c>
      <c r="I56" s="20">
        <v>11731.645864</v>
      </c>
      <c r="J56" s="20">
        <f t="shared" si="10"/>
        <v>0</v>
      </c>
      <c r="K56" s="26" t="s">
        <v>361</v>
      </c>
      <c r="L56" s="116">
        <v>45291</v>
      </c>
      <c r="M56" s="16"/>
      <c r="N56" s="26">
        <f t="shared" si="8"/>
        <v>12</v>
      </c>
      <c r="O56" s="26">
        <f t="shared" si="9"/>
        <v>2023</v>
      </c>
      <c r="P56" s="26">
        <f>INDEX(ENDEKS!$Q$4:$AB$25,MATCH(O56,ENDEKS!$P$4:$P$25,0),MATCH(N56,ENDEKS!$Q$3:$AB$3,0))</f>
        <v>1.19493</v>
      </c>
      <c r="R56" s="28">
        <f t="shared" si="11"/>
        <v>14018.495592269521</v>
      </c>
      <c r="S56" s="28">
        <f t="shared" si="12"/>
        <v>14018.495592269521</v>
      </c>
      <c r="T56" s="28">
        <f t="shared" si="13"/>
        <v>0</v>
      </c>
      <c r="U56" s="16"/>
      <c r="V56" s="16"/>
    </row>
    <row r="57" spans="1:22" x14ac:dyDescent="0.2">
      <c r="A57" s="26">
        <v>255</v>
      </c>
      <c r="B57" s="17" t="s">
        <v>97</v>
      </c>
      <c r="C57" s="17" t="s">
        <v>98</v>
      </c>
      <c r="D57" s="18">
        <v>41997</v>
      </c>
      <c r="E57" s="19">
        <v>0</v>
      </c>
      <c r="F57" s="19" t="s">
        <v>22</v>
      </c>
      <c r="G57" s="20">
        <v>9777.59</v>
      </c>
      <c r="H57" s="20">
        <v>120852.5768144</v>
      </c>
      <c r="I57" s="20">
        <v>120852.5768144</v>
      </c>
      <c r="J57" s="20">
        <f t="shared" si="10"/>
        <v>0</v>
      </c>
      <c r="K57" s="26" t="s">
        <v>361</v>
      </c>
      <c r="L57" s="116">
        <v>45291</v>
      </c>
      <c r="M57" s="16"/>
      <c r="N57" s="26">
        <f t="shared" si="8"/>
        <v>12</v>
      </c>
      <c r="O57" s="26">
        <f t="shared" si="9"/>
        <v>2023</v>
      </c>
      <c r="P57" s="26">
        <f>INDEX(ENDEKS!$Q$4:$AB$25,MATCH(O57,ENDEKS!$P$4:$P$25,0),MATCH(N57,ENDEKS!$Q$3:$AB$3,0))</f>
        <v>1.19493</v>
      </c>
      <c r="R57" s="28">
        <f t="shared" si="11"/>
        <v>144410.36961283101</v>
      </c>
      <c r="S57" s="28">
        <f t="shared" si="12"/>
        <v>144410.36961283101</v>
      </c>
      <c r="T57" s="28">
        <f t="shared" si="13"/>
        <v>0</v>
      </c>
      <c r="U57" s="16"/>
      <c r="V57" s="16"/>
    </row>
    <row r="58" spans="1:22" x14ac:dyDescent="0.2">
      <c r="A58" s="26">
        <v>255</v>
      </c>
      <c r="B58" s="17" t="s">
        <v>99</v>
      </c>
      <c r="C58" s="17" t="s">
        <v>100</v>
      </c>
      <c r="D58" s="18">
        <v>42002</v>
      </c>
      <c r="E58" s="19">
        <v>0</v>
      </c>
      <c r="F58" s="19" t="s">
        <v>22</v>
      </c>
      <c r="G58" s="20">
        <v>1105.33</v>
      </c>
      <c r="H58" s="20">
        <v>13662.0556528</v>
      </c>
      <c r="I58" s="20">
        <v>13662.0556528</v>
      </c>
      <c r="J58" s="20">
        <f t="shared" si="10"/>
        <v>0</v>
      </c>
      <c r="K58" s="26" t="s">
        <v>361</v>
      </c>
      <c r="L58" s="116">
        <v>45291</v>
      </c>
      <c r="M58" s="16"/>
      <c r="N58" s="26">
        <f t="shared" si="8"/>
        <v>12</v>
      </c>
      <c r="O58" s="26">
        <f t="shared" si="9"/>
        <v>2023</v>
      </c>
      <c r="P58" s="26">
        <f>INDEX(ENDEKS!$Q$4:$AB$25,MATCH(O58,ENDEKS!$P$4:$P$25,0),MATCH(N58,ENDEKS!$Q$3:$AB$3,0))</f>
        <v>1.19493</v>
      </c>
      <c r="R58" s="28">
        <f t="shared" si="11"/>
        <v>16325.200161200304</v>
      </c>
      <c r="S58" s="28">
        <f t="shared" si="12"/>
        <v>16325.200161200304</v>
      </c>
      <c r="T58" s="28">
        <f t="shared" si="13"/>
        <v>0</v>
      </c>
      <c r="U58" s="16"/>
      <c r="V58" s="16"/>
    </row>
    <row r="59" spans="1:22" x14ac:dyDescent="0.2">
      <c r="A59" s="26">
        <v>255</v>
      </c>
      <c r="B59" s="17" t="s">
        <v>101</v>
      </c>
      <c r="C59" s="17" t="s">
        <v>102</v>
      </c>
      <c r="D59" s="18">
        <v>42002</v>
      </c>
      <c r="E59" s="19">
        <v>0</v>
      </c>
      <c r="F59" s="19" t="s">
        <v>22</v>
      </c>
      <c r="G59" s="20">
        <v>928.47</v>
      </c>
      <c r="H59" s="20">
        <v>11476.037755200001</v>
      </c>
      <c r="I59" s="20">
        <v>11476.037755200001</v>
      </c>
      <c r="J59" s="20">
        <f t="shared" si="10"/>
        <v>0</v>
      </c>
      <c r="K59" s="26" t="s">
        <v>361</v>
      </c>
      <c r="L59" s="116">
        <v>45291</v>
      </c>
      <c r="M59" s="16"/>
      <c r="N59" s="26">
        <f t="shared" si="8"/>
        <v>12</v>
      </c>
      <c r="O59" s="26">
        <f t="shared" si="9"/>
        <v>2023</v>
      </c>
      <c r="P59" s="26">
        <f>INDEX(ENDEKS!$Q$4:$AB$25,MATCH(O59,ENDEKS!$P$4:$P$25,0),MATCH(N59,ENDEKS!$Q$3:$AB$3,0))</f>
        <v>1.19493</v>
      </c>
      <c r="R59" s="28">
        <f t="shared" si="11"/>
        <v>13713.061794821138</v>
      </c>
      <c r="S59" s="28">
        <f t="shared" si="12"/>
        <v>13713.061794821138</v>
      </c>
      <c r="T59" s="28">
        <f t="shared" si="13"/>
        <v>0</v>
      </c>
      <c r="U59" s="16"/>
      <c r="V59" s="16"/>
    </row>
    <row r="60" spans="1:22" x14ac:dyDescent="0.2">
      <c r="A60" s="26">
        <v>255</v>
      </c>
      <c r="B60" s="17" t="s">
        <v>103</v>
      </c>
      <c r="C60" s="17" t="s">
        <v>104</v>
      </c>
      <c r="D60" s="18">
        <v>42068</v>
      </c>
      <c r="E60" s="19">
        <v>0</v>
      </c>
      <c r="F60" s="19" t="s">
        <v>22</v>
      </c>
      <c r="G60" s="20">
        <v>4830.51</v>
      </c>
      <c r="H60" s="20">
        <v>58193.298885299999</v>
      </c>
      <c r="I60" s="20">
        <v>58193.298885299999</v>
      </c>
      <c r="J60" s="20">
        <f t="shared" si="10"/>
        <v>0</v>
      </c>
      <c r="K60" s="26" t="s">
        <v>361</v>
      </c>
      <c r="L60" s="116">
        <v>45291</v>
      </c>
      <c r="M60" s="16"/>
      <c r="N60" s="26">
        <f t="shared" si="8"/>
        <v>12</v>
      </c>
      <c r="O60" s="26">
        <f t="shared" si="9"/>
        <v>2023</v>
      </c>
      <c r="P60" s="26">
        <f>INDEX(ENDEKS!$Q$4:$AB$25,MATCH(O60,ENDEKS!$P$4:$P$25,0),MATCH(N60,ENDEKS!$Q$3:$AB$3,0))</f>
        <v>1.19493</v>
      </c>
      <c r="R60" s="28">
        <f t="shared" si="11"/>
        <v>69536.918637011535</v>
      </c>
      <c r="S60" s="28">
        <f t="shared" si="12"/>
        <v>69536.918637011535</v>
      </c>
      <c r="T60" s="28">
        <f t="shared" si="13"/>
        <v>0</v>
      </c>
      <c r="U60" s="16"/>
      <c r="V60" s="16"/>
    </row>
    <row r="61" spans="1:22" x14ac:dyDescent="0.2">
      <c r="A61" s="26">
        <v>255</v>
      </c>
      <c r="B61" s="17" t="s">
        <v>105</v>
      </c>
      <c r="C61" s="17" t="s">
        <v>106</v>
      </c>
      <c r="D61" s="18">
        <v>42258</v>
      </c>
      <c r="E61" s="19">
        <v>0</v>
      </c>
      <c r="F61" s="19" t="s">
        <v>22</v>
      </c>
      <c r="G61" s="20">
        <v>1439.83</v>
      </c>
      <c r="H61" s="20">
        <v>16507.895721100002</v>
      </c>
      <c r="I61" s="20">
        <v>16507.895721100002</v>
      </c>
      <c r="J61" s="20">
        <f t="shared" si="10"/>
        <v>0</v>
      </c>
      <c r="K61" s="26" t="s">
        <v>361</v>
      </c>
      <c r="L61" s="116">
        <v>45291</v>
      </c>
      <c r="M61" s="16"/>
      <c r="N61" s="26">
        <f t="shared" si="8"/>
        <v>12</v>
      </c>
      <c r="O61" s="26">
        <f t="shared" si="9"/>
        <v>2023</v>
      </c>
      <c r="P61" s="26">
        <f>INDEX(ENDEKS!$Q$4:$AB$25,MATCH(O61,ENDEKS!$P$4:$P$25,0),MATCH(N61,ENDEKS!$Q$3:$AB$3,0))</f>
        <v>1.19493</v>
      </c>
      <c r="R61" s="28">
        <f t="shared" si="11"/>
        <v>19725.779834014025</v>
      </c>
      <c r="S61" s="28">
        <f t="shared" si="12"/>
        <v>19725.779834014025</v>
      </c>
      <c r="T61" s="28">
        <f t="shared" si="13"/>
        <v>0</v>
      </c>
      <c r="U61" s="16"/>
      <c r="V61" s="16"/>
    </row>
    <row r="62" spans="1:22" x14ac:dyDescent="0.2">
      <c r="A62" s="26">
        <v>255</v>
      </c>
      <c r="B62" s="17" t="s">
        <v>107</v>
      </c>
      <c r="C62" s="17" t="s">
        <v>108</v>
      </c>
      <c r="D62" s="18">
        <v>42258</v>
      </c>
      <c r="E62" s="19">
        <v>0</v>
      </c>
      <c r="F62" s="19" t="s">
        <v>22</v>
      </c>
      <c r="G62" s="20">
        <v>1439.83</v>
      </c>
      <c r="H62" s="20">
        <v>16507.895721100002</v>
      </c>
      <c r="I62" s="20">
        <v>16507.895721100002</v>
      </c>
      <c r="J62" s="20">
        <f t="shared" si="10"/>
        <v>0</v>
      </c>
      <c r="K62" s="26" t="s">
        <v>361</v>
      </c>
      <c r="L62" s="116">
        <v>45291</v>
      </c>
      <c r="M62" s="16"/>
      <c r="N62" s="26">
        <f t="shared" si="8"/>
        <v>12</v>
      </c>
      <c r="O62" s="26">
        <f t="shared" si="9"/>
        <v>2023</v>
      </c>
      <c r="P62" s="26">
        <f>INDEX(ENDEKS!$Q$4:$AB$25,MATCH(O62,ENDEKS!$P$4:$P$25,0),MATCH(N62,ENDEKS!$Q$3:$AB$3,0))</f>
        <v>1.19493</v>
      </c>
      <c r="R62" s="28">
        <f t="shared" si="11"/>
        <v>19725.779834014025</v>
      </c>
      <c r="S62" s="28">
        <f t="shared" si="12"/>
        <v>19725.779834014025</v>
      </c>
      <c r="T62" s="28">
        <f t="shared" si="13"/>
        <v>0</v>
      </c>
      <c r="U62" s="16"/>
      <c r="V62" s="16"/>
    </row>
    <row r="63" spans="1:22" x14ac:dyDescent="0.2">
      <c r="A63" s="26">
        <v>255</v>
      </c>
      <c r="B63" s="17" t="s">
        <v>109</v>
      </c>
      <c r="C63" s="17" t="s">
        <v>110</v>
      </c>
      <c r="D63" s="18">
        <v>42858</v>
      </c>
      <c r="E63" s="19">
        <v>0</v>
      </c>
      <c r="F63" s="19" t="s">
        <v>22</v>
      </c>
      <c r="G63" s="20">
        <v>1700</v>
      </c>
      <c r="H63" s="20">
        <v>16780.785</v>
      </c>
      <c r="I63" s="20">
        <v>16780.785</v>
      </c>
      <c r="J63" s="20">
        <f t="shared" si="10"/>
        <v>0</v>
      </c>
      <c r="K63" s="26" t="s">
        <v>361</v>
      </c>
      <c r="L63" s="116">
        <v>45291</v>
      </c>
      <c r="M63" s="16"/>
      <c r="N63" s="26">
        <f t="shared" si="8"/>
        <v>12</v>
      </c>
      <c r="O63" s="26">
        <f t="shared" si="9"/>
        <v>2023</v>
      </c>
      <c r="P63" s="26">
        <f>INDEX(ENDEKS!$Q$4:$AB$25,MATCH(O63,ENDEKS!$P$4:$P$25,0),MATCH(N63,ENDEKS!$Q$3:$AB$3,0))</f>
        <v>1.19493</v>
      </c>
      <c r="R63" s="28">
        <f t="shared" si="11"/>
        <v>20051.863420050002</v>
      </c>
      <c r="S63" s="28">
        <f t="shared" si="12"/>
        <v>20051.863420050002</v>
      </c>
      <c r="T63" s="28">
        <f t="shared" si="13"/>
        <v>0</v>
      </c>
      <c r="U63" s="16"/>
      <c r="V63" s="16"/>
    </row>
    <row r="64" spans="1:22" x14ac:dyDescent="0.2">
      <c r="A64" s="26">
        <v>255</v>
      </c>
      <c r="B64" s="17" t="s">
        <v>111</v>
      </c>
      <c r="C64" s="17" t="s">
        <v>112</v>
      </c>
      <c r="D64" s="18">
        <v>43008</v>
      </c>
      <c r="E64" s="19">
        <v>10</v>
      </c>
      <c r="F64" s="19" t="s">
        <v>22</v>
      </c>
      <c r="G64" s="20">
        <v>1250</v>
      </c>
      <c r="H64" s="20">
        <v>12109.587500000001</v>
      </c>
      <c r="I64" s="20">
        <v>8476.7112500000003</v>
      </c>
      <c r="J64" s="20">
        <f t="shared" si="10"/>
        <v>3632.8762500000012</v>
      </c>
      <c r="K64" s="26" t="s">
        <v>361</v>
      </c>
      <c r="L64" s="116">
        <v>45291</v>
      </c>
      <c r="M64" s="16"/>
      <c r="N64" s="26">
        <f t="shared" si="8"/>
        <v>12</v>
      </c>
      <c r="O64" s="26">
        <f t="shared" si="9"/>
        <v>2023</v>
      </c>
      <c r="P64" s="26">
        <f>INDEX(ENDEKS!$Q$4:$AB$25,MATCH(O64,ENDEKS!$P$4:$P$25,0),MATCH(N64,ENDEKS!$Q$3:$AB$3,0))</f>
        <v>1.19493</v>
      </c>
      <c r="R64" s="28">
        <f t="shared" si="11"/>
        <v>14470.109391375003</v>
      </c>
      <c r="S64" s="28">
        <f t="shared" si="12"/>
        <v>10129.0765739625</v>
      </c>
      <c r="T64" s="28">
        <f t="shared" si="13"/>
        <v>708.15656741250132</v>
      </c>
      <c r="U64" s="16"/>
      <c r="V64" s="16"/>
    </row>
    <row r="65" spans="1:22" x14ac:dyDescent="0.2">
      <c r="A65" s="26">
        <v>255</v>
      </c>
      <c r="B65" s="17" t="s">
        <v>113</v>
      </c>
      <c r="C65" s="17" t="s">
        <v>114</v>
      </c>
      <c r="D65" s="18">
        <v>43045</v>
      </c>
      <c r="E65" s="19">
        <v>0</v>
      </c>
      <c r="F65" s="19" t="s">
        <v>22</v>
      </c>
      <c r="G65" s="20">
        <v>2966.1</v>
      </c>
      <c r="H65" s="20">
        <v>27693.674852999997</v>
      </c>
      <c r="I65" s="20">
        <v>27693.674852999997</v>
      </c>
      <c r="J65" s="20">
        <f t="shared" si="10"/>
        <v>0</v>
      </c>
      <c r="K65" s="26" t="s">
        <v>361</v>
      </c>
      <c r="L65" s="116">
        <v>45291</v>
      </c>
      <c r="M65" s="16"/>
      <c r="N65" s="26">
        <f t="shared" si="8"/>
        <v>12</v>
      </c>
      <c r="O65" s="26">
        <f t="shared" si="9"/>
        <v>2023</v>
      </c>
      <c r="P65" s="26">
        <f>INDEX(ENDEKS!$Q$4:$AB$25,MATCH(O65,ENDEKS!$P$4:$P$25,0),MATCH(N65,ENDEKS!$Q$3:$AB$3,0))</f>
        <v>1.19493</v>
      </c>
      <c r="R65" s="28">
        <f t="shared" si="11"/>
        <v>33092.00289209529</v>
      </c>
      <c r="S65" s="28">
        <f t="shared" si="12"/>
        <v>33092.00289209529</v>
      </c>
      <c r="T65" s="28">
        <f t="shared" si="13"/>
        <v>0</v>
      </c>
      <c r="U65" s="16"/>
      <c r="V65" s="16"/>
    </row>
    <row r="66" spans="1:22" x14ac:dyDescent="0.2">
      <c r="A66" s="26">
        <v>255</v>
      </c>
      <c r="B66" s="17" t="s">
        <v>115</v>
      </c>
      <c r="C66" s="17" t="s">
        <v>116</v>
      </c>
      <c r="D66" s="18">
        <v>43062</v>
      </c>
      <c r="E66" s="19">
        <v>0</v>
      </c>
      <c r="F66" s="19" t="s">
        <v>22</v>
      </c>
      <c r="G66" s="20">
        <v>5932.21</v>
      </c>
      <c r="H66" s="20">
        <v>55387.443073299997</v>
      </c>
      <c r="I66" s="20">
        <v>55387.443073299997</v>
      </c>
      <c r="J66" s="20">
        <f t="shared" si="10"/>
        <v>0</v>
      </c>
      <c r="K66" s="26" t="s">
        <v>361</v>
      </c>
      <c r="L66" s="116">
        <v>45291</v>
      </c>
      <c r="M66" s="16"/>
      <c r="N66" s="26">
        <f t="shared" si="8"/>
        <v>12</v>
      </c>
      <c r="O66" s="26">
        <f t="shared" si="9"/>
        <v>2023</v>
      </c>
      <c r="P66" s="26">
        <f>INDEX(ENDEKS!$Q$4:$AB$25,MATCH(O66,ENDEKS!$P$4:$P$25,0),MATCH(N66,ENDEKS!$Q$3:$AB$3,0))</f>
        <v>1.19493</v>
      </c>
      <c r="R66" s="28">
        <f t="shared" si="11"/>
        <v>66184.117351578374</v>
      </c>
      <c r="S66" s="28">
        <f t="shared" si="12"/>
        <v>66184.117351578374</v>
      </c>
      <c r="T66" s="28">
        <f t="shared" si="13"/>
        <v>0</v>
      </c>
      <c r="U66" s="16"/>
      <c r="V66" s="16"/>
    </row>
    <row r="67" spans="1:22" x14ac:dyDescent="0.2">
      <c r="A67" s="26">
        <v>255</v>
      </c>
      <c r="B67" s="17" t="s">
        <v>117</v>
      </c>
      <c r="C67" s="17" t="s">
        <v>118</v>
      </c>
      <c r="D67" s="18">
        <v>43066</v>
      </c>
      <c r="E67" s="19">
        <v>0</v>
      </c>
      <c r="F67" s="19" t="s">
        <v>22</v>
      </c>
      <c r="G67" s="20">
        <v>16332.8</v>
      </c>
      <c r="H67" s="20">
        <v>152494.94374399999</v>
      </c>
      <c r="I67" s="20">
        <v>152494.94374399999</v>
      </c>
      <c r="J67" s="20">
        <f t="shared" si="10"/>
        <v>0</v>
      </c>
      <c r="K67" s="26" t="s">
        <v>361</v>
      </c>
      <c r="L67" s="116">
        <v>45291</v>
      </c>
      <c r="M67" s="16"/>
      <c r="N67" s="26">
        <f t="shared" si="8"/>
        <v>12</v>
      </c>
      <c r="O67" s="26">
        <f t="shared" si="9"/>
        <v>2023</v>
      </c>
      <c r="P67" s="26">
        <f>INDEX(ENDEKS!$Q$4:$AB$25,MATCH(O67,ENDEKS!$P$4:$P$25,0),MATCH(N67,ENDEKS!$Q$3:$AB$3,0))</f>
        <v>1.19493</v>
      </c>
      <c r="R67" s="28">
        <f t="shared" si="11"/>
        <v>182220.78312801791</v>
      </c>
      <c r="S67" s="28">
        <f t="shared" si="12"/>
        <v>182220.78312801791</v>
      </c>
      <c r="T67" s="28">
        <f t="shared" si="13"/>
        <v>0</v>
      </c>
      <c r="U67" s="16"/>
      <c r="V67" s="16"/>
    </row>
    <row r="68" spans="1:22" x14ac:dyDescent="0.2">
      <c r="A68" s="26">
        <v>255</v>
      </c>
      <c r="B68" s="17" t="s">
        <v>119</v>
      </c>
      <c r="C68" s="17" t="s">
        <v>120</v>
      </c>
      <c r="D68" s="18">
        <v>43071</v>
      </c>
      <c r="E68" s="19">
        <v>0</v>
      </c>
      <c r="F68" s="19" t="s">
        <v>22</v>
      </c>
      <c r="G68" s="20">
        <v>2245.7600000000002</v>
      </c>
      <c r="H68" s="20">
        <v>20685.156377600004</v>
      </c>
      <c r="I68" s="20">
        <v>20685.156377600004</v>
      </c>
      <c r="J68" s="20">
        <f t="shared" si="10"/>
        <v>0</v>
      </c>
      <c r="K68" s="26" t="s">
        <v>361</v>
      </c>
      <c r="L68" s="116">
        <v>45291</v>
      </c>
      <c r="M68" s="16"/>
      <c r="N68" s="26">
        <f t="shared" si="8"/>
        <v>12</v>
      </c>
      <c r="O68" s="26">
        <f t="shared" si="9"/>
        <v>2023</v>
      </c>
      <c r="P68" s="26">
        <f>INDEX(ENDEKS!$Q$4:$AB$25,MATCH(O68,ENDEKS!$P$4:$P$25,0),MATCH(N68,ENDEKS!$Q$3:$AB$3,0))</f>
        <v>1.19493</v>
      </c>
      <c r="R68" s="28">
        <f t="shared" si="11"/>
        <v>24717.313910285575</v>
      </c>
      <c r="S68" s="28">
        <f t="shared" si="12"/>
        <v>24717.313910285575</v>
      </c>
      <c r="T68" s="28">
        <f t="shared" si="13"/>
        <v>0</v>
      </c>
      <c r="U68" s="16"/>
      <c r="V68" s="16"/>
    </row>
    <row r="69" spans="1:22" x14ac:dyDescent="0.2">
      <c r="A69" s="26">
        <v>255</v>
      </c>
      <c r="B69" s="17" t="s">
        <v>121</v>
      </c>
      <c r="C69" s="17" t="s">
        <v>122</v>
      </c>
      <c r="D69" s="18">
        <v>43092</v>
      </c>
      <c r="E69" s="19">
        <v>10</v>
      </c>
      <c r="F69" s="19" t="s">
        <v>22</v>
      </c>
      <c r="G69" s="20">
        <v>3200</v>
      </c>
      <c r="H69" s="20">
        <v>29474.432000000001</v>
      </c>
      <c r="I69" s="20">
        <v>20632.1024</v>
      </c>
      <c r="J69" s="20">
        <f t="shared" si="10"/>
        <v>8842.3296000000009</v>
      </c>
      <c r="K69" s="26" t="s">
        <v>361</v>
      </c>
      <c r="L69" s="116">
        <v>45291</v>
      </c>
      <c r="M69" s="16"/>
      <c r="N69" s="26">
        <f t="shared" si="8"/>
        <v>12</v>
      </c>
      <c r="O69" s="26">
        <f t="shared" si="9"/>
        <v>2023</v>
      </c>
      <c r="P69" s="26">
        <f>INDEX(ENDEKS!$Q$4:$AB$25,MATCH(O69,ENDEKS!$P$4:$P$25,0),MATCH(N69,ENDEKS!$Q$3:$AB$3,0))</f>
        <v>1.19493</v>
      </c>
      <c r="R69" s="28">
        <f t="shared" si="11"/>
        <v>35219.88302976</v>
      </c>
      <c r="S69" s="28">
        <f t="shared" si="12"/>
        <v>24653.918120832001</v>
      </c>
      <c r="T69" s="28">
        <f t="shared" si="13"/>
        <v>1723.6353089279983</v>
      </c>
      <c r="U69" s="16"/>
      <c r="V69" s="16"/>
    </row>
    <row r="70" spans="1:22" x14ac:dyDescent="0.2">
      <c r="A70" s="26">
        <v>255</v>
      </c>
      <c r="B70" s="17" t="s">
        <v>123</v>
      </c>
      <c r="C70" s="17" t="s">
        <v>124</v>
      </c>
      <c r="D70" s="18">
        <v>43117</v>
      </c>
      <c r="E70" s="19">
        <v>0</v>
      </c>
      <c r="F70" s="19" t="s">
        <v>22</v>
      </c>
      <c r="G70" s="20">
        <v>39600</v>
      </c>
      <c r="H70" s="20">
        <v>361185.26399999997</v>
      </c>
      <c r="I70" s="20">
        <v>361185.26399999997</v>
      </c>
      <c r="J70" s="20">
        <f t="shared" si="10"/>
        <v>0</v>
      </c>
      <c r="K70" s="26" t="s">
        <v>361</v>
      </c>
      <c r="L70" s="116">
        <v>45291</v>
      </c>
      <c r="M70" s="16"/>
      <c r="N70" s="26">
        <f t="shared" si="8"/>
        <v>12</v>
      </c>
      <c r="O70" s="26">
        <f t="shared" si="9"/>
        <v>2023</v>
      </c>
      <c r="P70" s="26">
        <f>INDEX(ENDEKS!$Q$4:$AB$25,MATCH(O70,ENDEKS!$P$4:$P$25,0),MATCH(N70,ENDEKS!$Q$3:$AB$3,0))</f>
        <v>1.19493</v>
      </c>
      <c r="R70" s="28">
        <f t="shared" si="11"/>
        <v>431591.10751151998</v>
      </c>
      <c r="S70" s="28">
        <f t="shared" si="12"/>
        <v>431591.10751151998</v>
      </c>
      <c r="T70" s="28">
        <f t="shared" si="13"/>
        <v>0</v>
      </c>
      <c r="U70" s="16"/>
      <c r="V70" s="16"/>
    </row>
    <row r="71" spans="1:22" x14ac:dyDescent="0.2">
      <c r="A71" s="26">
        <v>255</v>
      </c>
      <c r="B71" s="17" t="s">
        <v>125</v>
      </c>
      <c r="C71" s="17" t="s">
        <v>126</v>
      </c>
      <c r="D71" s="18">
        <v>43139</v>
      </c>
      <c r="E71" s="19">
        <v>10</v>
      </c>
      <c r="F71" s="19" t="s">
        <v>22</v>
      </c>
      <c r="G71" s="20">
        <v>6949.84</v>
      </c>
      <c r="H71" s="20">
        <v>61732.996275999998</v>
      </c>
      <c r="I71" s="20">
        <v>37039.584582000003</v>
      </c>
      <c r="J71" s="20">
        <f t="shared" si="10"/>
        <v>24693.411693999995</v>
      </c>
      <c r="K71" s="26" t="s">
        <v>361</v>
      </c>
      <c r="L71" s="116">
        <v>45291</v>
      </c>
      <c r="M71" s="16"/>
      <c r="N71" s="26">
        <f t="shared" si="8"/>
        <v>12</v>
      </c>
      <c r="O71" s="26">
        <f t="shared" si="9"/>
        <v>2023</v>
      </c>
      <c r="P71" s="26">
        <f>INDEX(ENDEKS!$Q$4:$AB$25,MATCH(O71,ENDEKS!$P$4:$P$25,0),MATCH(N71,ENDEKS!$Q$3:$AB$3,0))</f>
        <v>1.19493</v>
      </c>
      <c r="R71" s="28">
        <f t="shared" si="11"/>
        <v>73766.609240080681</v>
      </c>
      <c r="S71" s="28">
        <f t="shared" si="12"/>
        <v>44259.710804569266</v>
      </c>
      <c r="T71" s="28">
        <f t="shared" si="13"/>
        <v>4813.4867415114204</v>
      </c>
      <c r="U71" s="16"/>
      <c r="V71" s="16"/>
    </row>
    <row r="72" spans="1:22" x14ac:dyDescent="0.2">
      <c r="A72" s="26">
        <v>255</v>
      </c>
      <c r="B72" s="17" t="s">
        <v>127</v>
      </c>
      <c r="C72" s="17" t="s">
        <v>128</v>
      </c>
      <c r="D72" s="18">
        <v>43144</v>
      </c>
      <c r="E72" s="19">
        <v>0</v>
      </c>
      <c r="F72" s="19" t="s">
        <v>22</v>
      </c>
      <c r="G72" s="20">
        <v>20000</v>
      </c>
      <c r="H72" s="20">
        <v>177653</v>
      </c>
      <c r="I72" s="20">
        <v>177653</v>
      </c>
      <c r="J72" s="20">
        <f t="shared" si="10"/>
        <v>0</v>
      </c>
      <c r="K72" s="26" t="s">
        <v>361</v>
      </c>
      <c r="L72" s="116">
        <v>45291</v>
      </c>
      <c r="M72" s="16"/>
      <c r="N72" s="26">
        <f t="shared" si="8"/>
        <v>12</v>
      </c>
      <c r="O72" s="26">
        <f t="shared" si="9"/>
        <v>2023</v>
      </c>
      <c r="P72" s="26">
        <f>INDEX(ENDEKS!$Q$4:$AB$25,MATCH(O72,ENDEKS!$P$4:$P$25,0),MATCH(N72,ENDEKS!$Q$3:$AB$3,0))</f>
        <v>1.19493</v>
      </c>
      <c r="R72" s="28">
        <f t="shared" si="11"/>
        <v>212282.89929</v>
      </c>
      <c r="S72" s="28">
        <f t="shared" si="12"/>
        <v>212282.89929</v>
      </c>
      <c r="T72" s="28">
        <f t="shared" si="13"/>
        <v>0</v>
      </c>
      <c r="U72" s="16"/>
      <c r="V72" s="16"/>
    </row>
    <row r="73" spans="1:22" x14ac:dyDescent="0.2">
      <c r="A73" s="26">
        <v>255</v>
      </c>
      <c r="B73" s="17" t="s">
        <v>129</v>
      </c>
      <c r="C73" s="17" t="s">
        <v>130</v>
      </c>
      <c r="D73" s="18">
        <v>43145</v>
      </c>
      <c r="E73" s="19">
        <v>0</v>
      </c>
      <c r="F73" s="19" t="s">
        <v>22</v>
      </c>
      <c r="G73" s="20">
        <v>2094</v>
      </c>
      <c r="H73" s="20">
        <v>18600.269100000001</v>
      </c>
      <c r="I73" s="20">
        <v>18600.269100000001</v>
      </c>
      <c r="J73" s="20">
        <f t="shared" si="10"/>
        <v>0</v>
      </c>
      <c r="K73" s="26" t="s">
        <v>361</v>
      </c>
      <c r="L73" s="116">
        <v>45291</v>
      </c>
      <c r="M73" s="16"/>
      <c r="N73" s="26">
        <f t="shared" si="8"/>
        <v>12</v>
      </c>
      <c r="O73" s="26">
        <f t="shared" si="9"/>
        <v>2023</v>
      </c>
      <c r="P73" s="26">
        <f>INDEX(ENDEKS!$Q$4:$AB$25,MATCH(O73,ENDEKS!$P$4:$P$25,0),MATCH(N73,ENDEKS!$Q$3:$AB$3,0))</f>
        <v>1.19493</v>
      </c>
      <c r="R73" s="28">
        <f t="shared" si="11"/>
        <v>22226.019555663002</v>
      </c>
      <c r="S73" s="28">
        <f t="shared" si="12"/>
        <v>22226.019555663002</v>
      </c>
      <c r="T73" s="28">
        <f t="shared" si="13"/>
        <v>0</v>
      </c>
      <c r="U73" s="16"/>
      <c r="V73" s="16"/>
    </row>
    <row r="74" spans="1:22" x14ac:dyDescent="0.2">
      <c r="A74" s="26">
        <v>255</v>
      </c>
      <c r="B74" s="17" t="s">
        <v>131</v>
      </c>
      <c r="C74" s="17" t="s">
        <v>132</v>
      </c>
      <c r="D74" s="18">
        <v>43150</v>
      </c>
      <c r="E74" s="19">
        <v>0</v>
      </c>
      <c r="F74" s="19" t="s">
        <v>22</v>
      </c>
      <c r="G74" s="20">
        <v>2450</v>
      </c>
      <c r="H74" s="20">
        <v>21762.4925</v>
      </c>
      <c r="I74" s="20">
        <v>21762.4925</v>
      </c>
      <c r="J74" s="20">
        <f t="shared" si="10"/>
        <v>0</v>
      </c>
      <c r="K74" s="26" t="s">
        <v>361</v>
      </c>
      <c r="L74" s="116">
        <v>45291</v>
      </c>
      <c r="M74" s="16"/>
      <c r="N74" s="26">
        <f t="shared" si="8"/>
        <v>12</v>
      </c>
      <c r="O74" s="26">
        <f t="shared" si="9"/>
        <v>2023</v>
      </c>
      <c r="P74" s="26">
        <f>INDEX(ENDEKS!$Q$4:$AB$25,MATCH(O74,ENDEKS!$P$4:$P$25,0),MATCH(N74,ENDEKS!$Q$3:$AB$3,0))</f>
        <v>1.19493</v>
      </c>
      <c r="R74" s="28">
        <f t="shared" si="11"/>
        <v>26004.655163025</v>
      </c>
      <c r="S74" s="28">
        <f t="shared" si="12"/>
        <v>26004.655163025</v>
      </c>
      <c r="T74" s="28">
        <f t="shared" si="13"/>
        <v>0</v>
      </c>
      <c r="U74" s="16"/>
      <c r="V74" s="16"/>
    </row>
    <row r="75" spans="1:22" x14ac:dyDescent="0.2">
      <c r="A75" s="26">
        <v>255</v>
      </c>
      <c r="B75" s="17" t="s">
        <v>133</v>
      </c>
      <c r="C75" s="17" t="s">
        <v>134</v>
      </c>
      <c r="D75" s="18">
        <v>43175</v>
      </c>
      <c r="E75" s="19">
        <v>0</v>
      </c>
      <c r="F75" s="19" t="s">
        <v>22</v>
      </c>
      <c r="G75" s="20">
        <v>1270.29</v>
      </c>
      <c r="H75" s="20">
        <v>11112.878006999999</v>
      </c>
      <c r="I75" s="20">
        <v>11112.878006999999</v>
      </c>
      <c r="J75" s="20">
        <f t="shared" si="10"/>
        <v>0</v>
      </c>
      <c r="K75" s="26" t="s">
        <v>361</v>
      </c>
      <c r="L75" s="116">
        <v>45291</v>
      </c>
      <c r="M75" s="16"/>
      <c r="N75" s="26">
        <f t="shared" si="8"/>
        <v>12</v>
      </c>
      <c r="O75" s="26">
        <f t="shared" si="9"/>
        <v>2023</v>
      </c>
      <c r="P75" s="26">
        <f>INDEX(ENDEKS!$Q$4:$AB$25,MATCH(O75,ENDEKS!$P$4:$P$25,0),MATCH(N75,ENDEKS!$Q$3:$AB$3,0))</f>
        <v>1.19493</v>
      </c>
      <c r="R75" s="28">
        <f t="shared" si="11"/>
        <v>13279.111316904509</v>
      </c>
      <c r="S75" s="28">
        <f t="shared" si="12"/>
        <v>13279.111316904509</v>
      </c>
      <c r="T75" s="28">
        <f t="shared" si="13"/>
        <v>0</v>
      </c>
      <c r="U75" s="16"/>
      <c r="V75" s="16"/>
    </row>
    <row r="76" spans="1:22" x14ac:dyDescent="0.2">
      <c r="A76" s="26">
        <v>255</v>
      </c>
      <c r="B76" s="17" t="s">
        <v>135</v>
      </c>
      <c r="C76" s="17" t="s">
        <v>136</v>
      </c>
      <c r="D76" s="18">
        <v>43186</v>
      </c>
      <c r="E76" s="19">
        <v>0</v>
      </c>
      <c r="F76" s="19" t="s">
        <v>22</v>
      </c>
      <c r="G76" s="20">
        <v>5591.5</v>
      </c>
      <c r="H76" s="20">
        <v>48916.119450000006</v>
      </c>
      <c r="I76" s="20">
        <v>48916.119450000006</v>
      </c>
      <c r="J76" s="20">
        <f t="shared" si="10"/>
        <v>0</v>
      </c>
      <c r="K76" s="26" t="s">
        <v>361</v>
      </c>
      <c r="L76" s="116">
        <v>45291</v>
      </c>
      <c r="M76" s="16"/>
      <c r="N76" s="26">
        <f t="shared" si="8"/>
        <v>12</v>
      </c>
      <c r="O76" s="26">
        <f t="shared" si="9"/>
        <v>2023</v>
      </c>
      <c r="P76" s="26">
        <f>INDEX(ENDEKS!$Q$4:$AB$25,MATCH(O76,ENDEKS!$P$4:$P$25,0),MATCH(N76,ENDEKS!$Q$3:$AB$3,0))</f>
        <v>1.19493</v>
      </c>
      <c r="R76" s="28">
        <f t="shared" si="11"/>
        <v>58451.338614388507</v>
      </c>
      <c r="S76" s="28">
        <f t="shared" si="12"/>
        <v>58451.338614388507</v>
      </c>
      <c r="T76" s="28">
        <f t="shared" si="13"/>
        <v>0</v>
      </c>
      <c r="U76" s="16"/>
      <c r="V76" s="16"/>
    </row>
    <row r="77" spans="1:22" x14ac:dyDescent="0.2">
      <c r="A77" s="26">
        <v>255</v>
      </c>
      <c r="B77" s="17" t="s">
        <v>137</v>
      </c>
      <c r="C77" s="17" t="s">
        <v>138</v>
      </c>
      <c r="D77" s="18">
        <v>43189</v>
      </c>
      <c r="E77" s="19">
        <v>0</v>
      </c>
      <c r="F77" s="19" t="s">
        <v>22</v>
      </c>
      <c r="G77" s="20">
        <v>4125</v>
      </c>
      <c r="H77" s="20">
        <v>36086.737500000003</v>
      </c>
      <c r="I77" s="20">
        <v>36086.737500000003</v>
      </c>
      <c r="J77" s="20">
        <f t="shared" si="10"/>
        <v>0</v>
      </c>
      <c r="K77" s="26" t="s">
        <v>361</v>
      </c>
      <c r="L77" s="116">
        <v>45291</v>
      </c>
      <c r="M77" s="16"/>
      <c r="N77" s="26">
        <f t="shared" si="8"/>
        <v>12</v>
      </c>
      <c r="O77" s="26">
        <f t="shared" si="9"/>
        <v>2023</v>
      </c>
      <c r="P77" s="26">
        <f>INDEX(ENDEKS!$Q$4:$AB$25,MATCH(O77,ENDEKS!$P$4:$P$25,0),MATCH(N77,ENDEKS!$Q$3:$AB$3,0))</f>
        <v>1.19493</v>
      </c>
      <c r="R77" s="28">
        <f t="shared" si="11"/>
        <v>43121.125240875008</v>
      </c>
      <c r="S77" s="28">
        <f t="shared" si="12"/>
        <v>43121.125240875008</v>
      </c>
      <c r="T77" s="28">
        <f t="shared" si="13"/>
        <v>0</v>
      </c>
      <c r="U77" s="16"/>
      <c r="V77" s="16"/>
    </row>
    <row r="78" spans="1:22" x14ac:dyDescent="0.2">
      <c r="A78" s="26">
        <v>255</v>
      </c>
      <c r="B78" s="17" t="s">
        <v>139</v>
      </c>
      <c r="C78" s="17" t="s">
        <v>140</v>
      </c>
      <c r="D78" s="18">
        <v>43192</v>
      </c>
      <c r="E78" s="19">
        <v>0</v>
      </c>
      <c r="F78" s="19" t="s">
        <v>22</v>
      </c>
      <c r="G78" s="20">
        <v>1973.09</v>
      </c>
      <c r="H78" s="20">
        <v>16823.433499599996</v>
      </c>
      <c r="I78" s="20">
        <v>16823.433499599996</v>
      </c>
      <c r="J78" s="20">
        <f t="shared" si="10"/>
        <v>0</v>
      </c>
      <c r="K78" s="26" t="s">
        <v>361</v>
      </c>
      <c r="L78" s="116">
        <v>45291</v>
      </c>
      <c r="M78" s="16"/>
      <c r="N78" s="26">
        <f t="shared" si="8"/>
        <v>12</v>
      </c>
      <c r="O78" s="26">
        <f t="shared" si="9"/>
        <v>2023</v>
      </c>
      <c r="P78" s="26">
        <f>INDEX(ENDEKS!$Q$4:$AB$25,MATCH(O78,ENDEKS!$P$4:$P$25,0),MATCH(N78,ENDEKS!$Q$3:$AB$3,0))</f>
        <v>1.19493</v>
      </c>
      <c r="R78" s="28">
        <f t="shared" si="11"/>
        <v>20102.825391677023</v>
      </c>
      <c r="S78" s="28">
        <f t="shared" si="12"/>
        <v>20102.825391677023</v>
      </c>
      <c r="T78" s="28">
        <f t="shared" si="13"/>
        <v>0</v>
      </c>
      <c r="U78" s="16"/>
      <c r="V78" s="16"/>
    </row>
    <row r="79" spans="1:22" x14ac:dyDescent="0.2">
      <c r="A79" s="26">
        <v>255</v>
      </c>
      <c r="B79" s="17" t="s">
        <v>141</v>
      </c>
      <c r="C79" s="17" t="s">
        <v>142</v>
      </c>
      <c r="D79" s="18">
        <v>43241</v>
      </c>
      <c r="E79" s="19">
        <v>0</v>
      </c>
      <c r="F79" s="19" t="s">
        <v>22</v>
      </c>
      <c r="G79" s="20">
        <v>3148.2</v>
      </c>
      <c r="H79" s="20">
        <v>25861.801878000002</v>
      </c>
      <c r="I79" s="20">
        <v>25861.801878000002</v>
      </c>
      <c r="J79" s="20">
        <f t="shared" si="10"/>
        <v>0</v>
      </c>
      <c r="K79" s="26" t="s">
        <v>361</v>
      </c>
      <c r="L79" s="116">
        <v>45291</v>
      </c>
      <c r="M79" s="16"/>
      <c r="N79" s="26">
        <f t="shared" si="8"/>
        <v>12</v>
      </c>
      <c r="O79" s="26">
        <f t="shared" si="9"/>
        <v>2023</v>
      </c>
      <c r="P79" s="26">
        <f>INDEX(ENDEKS!$Q$4:$AB$25,MATCH(O79,ENDEKS!$P$4:$P$25,0),MATCH(N79,ENDEKS!$Q$3:$AB$3,0))</f>
        <v>1.19493</v>
      </c>
      <c r="R79" s="28">
        <f t="shared" si="11"/>
        <v>30903.042918078543</v>
      </c>
      <c r="S79" s="28">
        <f t="shared" si="12"/>
        <v>30903.042918078543</v>
      </c>
      <c r="T79" s="28">
        <f t="shared" si="13"/>
        <v>0</v>
      </c>
      <c r="U79" s="16"/>
      <c r="V79" s="16"/>
    </row>
    <row r="80" spans="1:22" x14ac:dyDescent="0.2">
      <c r="A80" s="26">
        <v>255</v>
      </c>
      <c r="B80" s="17" t="s">
        <v>143</v>
      </c>
      <c r="C80" s="17" t="s">
        <v>144</v>
      </c>
      <c r="D80" s="18">
        <v>43348</v>
      </c>
      <c r="E80" s="19">
        <v>0</v>
      </c>
      <c r="F80" s="19" t="s">
        <v>22</v>
      </c>
      <c r="G80" s="20">
        <v>1100.71</v>
      </c>
      <c r="H80" s="20">
        <v>7295.9021356000003</v>
      </c>
      <c r="I80" s="20">
        <v>7295.9021356000003</v>
      </c>
      <c r="J80" s="20">
        <f t="shared" si="10"/>
        <v>0</v>
      </c>
      <c r="K80" s="26" t="s">
        <v>361</v>
      </c>
      <c r="L80" s="116">
        <v>45291</v>
      </c>
      <c r="M80" s="16"/>
      <c r="N80" s="26">
        <f t="shared" ref="N80:N143" si="14">IF(K80="E",MONTH(L80),MONTH(D80))</f>
        <v>12</v>
      </c>
      <c r="O80" s="26">
        <f t="shared" ref="O80:O143" si="15">IF(K80="E",YEAR(L80),IF(YEAR(D80)&gt;2004,YEAR(D80),2004))</f>
        <v>2023</v>
      </c>
      <c r="P80" s="26">
        <f>INDEX(ENDEKS!$Q$4:$AB$25,MATCH(O80,ENDEKS!$P$4:$P$25,0),MATCH(N80,ENDEKS!$Q$3:$AB$3,0))</f>
        <v>1.19493</v>
      </c>
      <c r="R80" s="28">
        <f t="shared" si="11"/>
        <v>8718.0923388925094</v>
      </c>
      <c r="S80" s="28">
        <f t="shared" si="12"/>
        <v>8718.0923388925094</v>
      </c>
      <c r="T80" s="28">
        <f t="shared" si="13"/>
        <v>0</v>
      </c>
      <c r="U80" s="16"/>
      <c r="V80" s="16"/>
    </row>
    <row r="81" spans="1:22" x14ac:dyDescent="0.2">
      <c r="A81" s="26">
        <v>255</v>
      </c>
      <c r="B81" s="17" t="s">
        <v>145</v>
      </c>
      <c r="C81" s="17" t="s">
        <v>146</v>
      </c>
      <c r="D81" s="18">
        <v>43434</v>
      </c>
      <c r="E81" s="19">
        <v>0</v>
      </c>
      <c r="F81" s="19" t="s">
        <v>22</v>
      </c>
      <c r="G81" s="20">
        <v>1842.13</v>
      </c>
      <c r="H81" s="20">
        <v>12414.390389500002</v>
      </c>
      <c r="I81" s="20">
        <v>12414.390389500002</v>
      </c>
      <c r="J81" s="20">
        <f t="shared" ref="J81:J109" si="16">H81-I81</f>
        <v>0</v>
      </c>
      <c r="K81" s="26" t="s">
        <v>361</v>
      </c>
      <c r="L81" s="116">
        <v>45291</v>
      </c>
      <c r="M81" s="16"/>
      <c r="N81" s="26">
        <f t="shared" si="14"/>
        <v>12</v>
      </c>
      <c r="O81" s="26">
        <f t="shared" si="15"/>
        <v>2023</v>
      </c>
      <c r="P81" s="26">
        <f>INDEX(ENDEKS!$Q$4:$AB$25,MATCH(O81,ENDEKS!$P$4:$P$25,0),MATCH(N81,ENDEKS!$Q$3:$AB$3,0))</f>
        <v>1.19493</v>
      </c>
      <c r="R81" s="28">
        <f t="shared" ref="R81:R144" si="17">H81*P81</f>
        <v>14834.327508125238</v>
      </c>
      <c r="S81" s="28">
        <f t="shared" ref="S81:S144" si="18">R81/H81*I81</f>
        <v>14834.327508125238</v>
      </c>
      <c r="T81" s="28">
        <f t="shared" ref="T81:T144" si="19">(R81-H81)-(S81-I81)</f>
        <v>0</v>
      </c>
      <c r="U81" s="16"/>
      <c r="V81" s="16"/>
    </row>
    <row r="82" spans="1:22" x14ac:dyDescent="0.2">
      <c r="A82" s="26">
        <v>255</v>
      </c>
      <c r="B82" s="17" t="s">
        <v>147</v>
      </c>
      <c r="C82" s="17" t="s">
        <v>148</v>
      </c>
      <c r="D82" s="18">
        <v>43494</v>
      </c>
      <c r="E82" s="19">
        <v>0</v>
      </c>
      <c r="F82" s="19" t="s">
        <v>22</v>
      </c>
      <c r="G82" s="20">
        <v>3965.25</v>
      </c>
      <c r="H82" s="20">
        <v>27206.095732500002</v>
      </c>
      <c r="I82" s="20">
        <v>27206.095732500002</v>
      </c>
      <c r="J82" s="20">
        <f t="shared" si="16"/>
        <v>0</v>
      </c>
      <c r="K82" s="26" t="s">
        <v>361</v>
      </c>
      <c r="L82" s="116">
        <v>45291</v>
      </c>
      <c r="M82" s="16"/>
      <c r="N82" s="26">
        <f t="shared" si="14"/>
        <v>12</v>
      </c>
      <c r="O82" s="26">
        <f t="shared" si="15"/>
        <v>2023</v>
      </c>
      <c r="P82" s="26">
        <f>INDEX(ENDEKS!$Q$4:$AB$25,MATCH(O82,ENDEKS!$P$4:$P$25,0),MATCH(N82,ENDEKS!$Q$3:$AB$3,0))</f>
        <v>1.19493</v>
      </c>
      <c r="R82" s="28">
        <f t="shared" si="17"/>
        <v>32509.379973636227</v>
      </c>
      <c r="S82" s="28">
        <f t="shared" si="18"/>
        <v>32509.379973636227</v>
      </c>
      <c r="T82" s="28">
        <f t="shared" si="19"/>
        <v>0</v>
      </c>
      <c r="U82" s="16"/>
      <c r="V82" s="16"/>
    </row>
    <row r="83" spans="1:22" x14ac:dyDescent="0.2">
      <c r="A83" s="26">
        <v>255</v>
      </c>
      <c r="B83" s="17" t="s">
        <v>149</v>
      </c>
      <c r="C83" s="17" t="s">
        <v>150</v>
      </c>
      <c r="D83" s="18">
        <v>43494</v>
      </c>
      <c r="E83" s="19">
        <v>0</v>
      </c>
      <c r="F83" s="19" t="s">
        <v>22</v>
      </c>
      <c r="G83" s="20">
        <v>5295.76</v>
      </c>
      <c r="H83" s="20">
        <v>36334.8978088</v>
      </c>
      <c r="I83" s="20">
        <v>36334.8978088</v>
      </c>
      <c r="J83" s="20">
        <f t="shared" si="16"/>
        <v>0</v>
      </c>
      <c r="K83" s="26" t="s">
        <v>361</v>
      </c>
      <c r="L83" s="116">
        <v>45291</v>
      </c>
      <c r="M83" s="16"/>
      <c r="N83" s="26">
        <f t="shared" si="14"/>
        <v>12</v>
      </c>
      <c r="O83" s="26">
        <f t="shared" si="15"/>
        <v>2023</v>
      </c>
      <c r="P83" s="26">
        <f>INDEX(ENDEKS!$Q$4:$AB$25,MATCH(O83,ENDEKS!$P$4:$P$25,0),MATCH(N83,ENDEKS!$Q$3:$AB$3,0))</f>
        <v>1.19493</v>
      </c>
      <c r="R83" s="28">
        <f t="shared" si="17"/>
        <v>43417.659438669383</v>
      </c>
      <c r="S83" s="28">
        <f t="shared" si="18"/>
        <v>43417.659438669383</v>
      </c>
      <c r="T83" s="28">
        <f t="shared" si="19"/>
        <v>0</v>
      </c>
      <c r="U83" s="16"/>
      <c r="V83" s="16"/>
    </row>
    <row r="84" spans="1:22" x14ac:dyDescent="0.2">
      <c r="A84" s="26">
        <v>255</v>
      </c>
      <c r="B84" s="17" t="s">
        <v>151</v>
      </c>
      <c r="C84" s="17" t="s">
        <v>152</v>
      </c>
      <c r="D84" s="18">
        <v>43605</v>
      </c>
      <c r="E84" s="19">
        <v>6.66</v>
      </c>
      <c r="F84" s="19" t="s">
        <v>22</v>
      </c>
      <c r="G84" s="20">
        <v>8360</v>
      </c>
      <c r="H84" s="20">
        <v>53355.442799999997</v>
      </c>
      <c r="I84" s="20">
        <v>17767.490097000002</v>
      </c>
      <c r="J84" s="20">
        <f t="shared" si="16"/>
        <v>35587.952702999995</v>
      </c>
      <c r="K84" s="26" t="s">
        <v>361</v>
      </c>
      <c r="L84" s="116">
        <v>45291</v>
      </c>
      <c r="M84" s="16"/>
      <c r="N84" s="26">
        <f t="shared" si="14"/>
        <v>12</v>
      </c>
      <c r="O84" s="26">
        <f t="shared" si="15"/>
        <v>2023</v>
      </c>
      <c r="P84" s="26">
        <f>INDEX(ENDEKS!$Q$4:$AB$25,MATCH(O84,ENDEKS!$P$4:$P$25,0),MATCH(N84,ENDEKS!$Q$3:$AB$3,0))</f>
        <v>1.19493</v>
      </c>
      <c r="R84" s="28">
        <f t="shared" si="17"/>
        <v>63756.019265003997</v>
      </c>
      <c r="S84" s="28">
        <f t="shared" si="18"/>
        <v>21230.906941608213</v>
      </c>
      <c r="T84" s="28">
        <f t="shared" si="19"/>
        <v>6937.1596203957888</v>
      </c>
      <c r="U84" s="16"/>
      <c r="V84" s="16"/>
    </row>
    <row r="85" spans="1:22" x14ac:dyDescent="0.2">
      <c r="A85" s="26">
        <v>255</v>
      </c>
      <c r="B85" s="17" t="s">
        <v>153</v>
      </c>
      <c r="C85" s="17" t="s">
        <v>154</v>
      </c>
      <c r="D85" s="18">
        <v>43700</v>
      </c>
      <c r="E85" s="19">
        <v>0</v>
      </c>
      <c r="F85" s="19" t="s">
        <v>22</v>
      </c>
      <c r="G85" s="20">
        <v>3305.09</v>
      </c>
      <c r="H85" s="20">
        <v>21411.695056</v>
      </c>
      <c r="I85" s="20">
        <v>21411.695056</v>
      </c>
      <c r="J85" s="20">
        <f t="shared" si="16"/>
        <v>0</v>
      </c>
      <c r="K85" s="26" t="s">
        <v>361</v>
      </c>
      <c r="L85" s="116">
        <v>45291</v>
      </c>
      <c r="M85" s="16"/>
      <c r="N85" s="26">
        <f t="shared" si="14"/>
        <v>12</v>
      </c>
      <c r="O85" s="26">
        <f t="shared" si="15"/>
        <v>2023</v>
      </c>
      <c r="P85" s="26">
        <f>INDEX(ENDEKS!$Q$4:$AB$25,MATCH(O85,ENDEKS!$P$4:$P$25,0),MATCH(N85,ENDEKS!$Q$3:$AB$3,0))</f>
        <v>1.19493</v>
      </c>
      <c r="R85" s="28">
        <f t="shared" si="17"/>
        <v>25585.47677326608</v>
      </c>
      <c r="S85" s="28">
        <f t="shared" si="18"/>
        <v>25585.47677326608</v>
      </c>
      <c r="T85" s="28">
        <f t="shared" si="19"/>
        <v>0</v>
      </c>
      <c r="U85" s="16"/>
      <c r="V85" s="16"/>
    </row>
    <row r="86" spans="1:22" x14ac:dyDescent="0.2">
      <c r="A86" s="26">
        <v>255</v>
      </c>
      <c r="B86" s="17" t="s">
        <v>155</v>
      </c>
      <c r="C86" s="17" t="s">
        <v>156</v>
      </c>
      <c r="D86" s="18">
        <v>43829</v>
      </c>
      <c r="E86" s="19">
        <v>6.66</v>
      </c>
      <c r="F86" s="19" t="s">
        <v>19</v>
      </c>
      <c r="G86" s="20">
        <v>10220.34</v>
      </c>
      <c r="H86" s="20">
        <v>65610.699070800008</v>
      </c>
      <c r="I86" s="20">
        <v>33505.986862200007</v>
      </c>
      <c r="J86" s="20">
        <f t="shared" si="16"/>
        <v>32104.712208600002</v>
      </c>
      <c r="K86" s="26" t="s">
        <v>361</v>
      </c>
      <c r="L86" s="116">
        <v>45291</v>
      </c>
      <c r="M86" s="16"/>
      <c r="N86" s="26">
        <f t="shared" si="14"/>
        <v>12</v>
      </c>
      <c r="O86" s="26">
        <f t="shared" si="15"/>
        <v>2023</v>
      </c>
      <c r="P86" s="26">
        <f>INDEX(ENDEKS!$Q$4:$AB$25,MATCH(O86,ENDEKS!$P$4:$P$25,0),MATCH(N86,ENDEKS!$Q$3:$AB$3,0))</f>
        <v>1.19493</v>
      </c>
      <c r="R86" s="28">
        <f t="shared" si="17"/>
        <v>78400.192640671055</v>
      </c>
      <c r="S86" s="28">
        <f t="shared" si="18"/>
        <v>40037.308881248653</v>
      </c>
      <c r="T86" s="28">
        <f t="shared" si="19"/>
        <v>6258.1715508224006</v>
      </c>
      <c r="U86" s="16"/>
      <c r="V86" s="16"/>
    </row>
    <row r="87" spans="1:22" x14ac:dyDescent="0.2">
      <c r="A87" s="26">
        <v>255</v>
      </c>
      <c r="B87" s="17" t="s">
        <v>157</v>
      </c>
      <c r="C87" s="17" t="s">
        <v>158</v>
      </c>
      <c r="D87" s="18">
        <v>43948</v>
      </c>
      <c r="E87" s="19">
        <v>0</v>
      </c>
      <c r="F87" s="19" t="s">
        <v>22</v>
      </c>
      <c r="G87" s="20">
        <v>5846.61</v>
      </c>
      <c r="H87" s="20">
        <v>35903.388882899999</v>
      </c>
      <c r="I87" s="20">
        <v>35903.388882899999</v>
      </c>
      <c r="J87" s="20">
        <f t="shared" si="16"/>
        <v>0</v>
      </c>
      <c r="K87" s="26" t="s">
        <v>361</v>
      </c>
      <c r="L87" s="116">
        <v>45291</v>
      </c>
      <c r="M87" s="16"/>
      <c r="N87" s="26">
        <f t="shared" si="14"/>
        <v>12</v>
      </c>
      <c r="O87" s="26">
        <f t="shared" si="15"/>
        <v>2023</v>
      </c>
      <c r="P87" s="26">
        <f>INDEX(ENDEKS!$Q$4:$AB$25,MATCH(O87,ENDEKS!$P$4:$P$25,0),MATCH(N87,ENDEKS!$Q$3:$AB$3,0))</f>
        <v>1.19493</v>
      </c>
      <c r="R87" s="28">
        <f t="shared" si="17"/>
        <v>42902.0364778437</v>
      </c>
      <c r="S87" s="28">
        <f t="shared" si="18"/>
        <v>42902.0364778437</v>
      </c>
      <c r="T87" s="28">
        <f t="shared" si="19"/>
        <v>0</v>
      </c>
      <c r="U87" s="16"/>
      <c r="V87" s="16"/>
    </row>
    <row r="88" spans="1:22" x14ac:dyDescent="0.2">
      <c r="A88" s="26">
        <v>255</v>
      </c>
      <c r="B88" s="17" t="s">
        <v>159</v>
      </c>
      <c r="C88" s="17" t="s">
        <v>160</v>
      </c>
      <c r="D88" s="18">
        <v>44004</v>
      </c>
      <c r="E88" s="19">
        <v>25</v>
      </c>
      <c r="F88" s="19" t="s">
        <v>22</v>
      </c>
      <c r="G88" s="20">
        <v>1384.75</v>
      </c>
      <c r="H88" s="20">
        <v>8316.4900075000005</v>
      </c>
      <c r="I88" s="20">
        <v>8316.4900075000005</v>
      </c>
      <c r="J88" s="20">
        <f t="shared" si="16"/>
        <v>0</v>
      </c>
      <c r="K88" s="26" t="s">
        <v>361</v>
      </c>
      <c r="L88" s="116">
        <v>45291</v>
      </c>
      <c r="M88" s="16"/>
      <c r="N88" s="26">
        <f t="shared" si="14"/>
        <v>12</v>
      </c>
      <c r="O88" s="26">
        <f t="shared" si="15"/>
        <v>2023</v>
      </c>
      <c r="P88" s="26">
        <f>INDEX(ENDEKS!$Q$4:$AB$25,MATCH(O88,ENDEKS!$P$4:$P$25,0),MATCH(N88,ENDEKS!$Q$3:$AB$3,0))</f>
        <v>1.19493</v>
      </c>
      <c r="R88" s="28">
        <f t="shared" si="17"/>
        <v>9937.6234046619757</v>
      </c>
      <c r="S88" s="28">
        <f t="shared" si="18"/>
        <v>9937.6234046619757</v>
      </c>
      <c r="T88" s="28">
        <f t="shared" si="19"/>
        <v>0</v>
      </c>
      <c r="U88" s="16"/>
      <c r="V88" s="16"/>
    </row>
    <row r="89" spans="1:22" x14ac:dyDescent="0.2">
      <c r="A89" s="26">
        <v>255</v>
      </c>
      <c r="B89" s="17" t="s">
        <v>161</v>
      </c>
      <c r="C89" s="17" t="s">
        <v>162</v>
      </c>
      <c r="D89" s="18">
        <v>44112</v>
      </c>
      <c r="E89" s="19">
        <v>20</v>
      </c>
      <c r="F89" s="19" t="s">
        <v>22</v>
      </c>
      <c r="G89" s="20">
        <v>15740.74</v>
      </c>
      <c r="H89" s="20">
        <v>86016.375581800006</v>
      </c>
      <c r="I89" s="20">
        <v>68813.144182000004</v>
      </c>
      <c r="J89" s="20">
        <f t="shared" si="16"/>
        <v>17203.231399800003</v>
      </c>
      <c r="K89" s="26" t="s">
        <v>361</v>
      </c>
      <c r="L89" s="116">
        <v>45291</v>
      </c>
      <c r="M89" s="16"/>
      <c r="N89" s="26">
        <f t="shared" si="14"/>
        <v>12</v>
      </c>
      <c r="O89" s="26">
        <f t="shared" si="15"/>
        <v>2023</v>
      </c>
      <c r="P89" s="26">
        <f>INDEX(ENDEKS!$Q$4:$AB$25,MATCH(O89,ENDEKS!$P$4:$P$25,0),MATCH(N89,ENDEKS!$Q$3:$AB$3,0))</f>
        <v>1.19493</v>
      </c>
      <c r="R89" s="28">
        <f t="shared" si="17"/>
        <v>102783.54767396029</v>
      </c>
      <c r="S89" s="28">
        <f t="shared" si="18"/>
        <v>82226.890377397271</v>
      </c>
      <c r="T89" s="28">
        <f t="shared" si="19"/>
        <v>3353.4258967630158</v>
      </c>
      <c r="U89" s="16"/>
      <c r="V89" s="16"/>
    </row>
    <row r="90" spans="1:22" x14ac:dyDescent="0.2">
      <c r="A90" s="26">
        <v>255</v>
      </c>
      <c r="B90" s="17" t="s">
        <v>163</v>
      </c>
      <c r="C90" s="17" t="s">
        <v>164</v>
      </c>
      <c r="D90" s="18">
        <v>44120</v>
      </c>
      <c r="E90" s="19">
        <v>20</v>
      </c>
      <c r="F90" s="19" t="s">
        <v>22</v>
      </c>
      <c r="G90" s="20">
        <v>35219.46</v>
      </c>
      <c r="H90" s="20">
        <v>192459.2045322</v>
      </c>
      <c r="I90" s="20">
        <v>153967.31990920001</v>
      </c>
      <c r="J90" s="20">
        <f t="shared" si="16"/>
        <v>38491.884622999991</v>
      </c>
      <c r="K90" s="26" t="s">
        <v>361</v>
      </c>
      <c r="L90" s="116">
        <v>45291</v>
      </c>
      <c r="M90" s="16"/>
      <c r="N90" s="26">
        <f t="shared" si="14"/>
        <v>12</v>
      </c>
      <c r="O90" s="26">
        <f t="shared" si="15"/>
        <v>2023</v>
      </c>
      <c r="P90" s="26">
        <f>INDEX(ENDEKS!$Q$4:$AB$25,MATCH(O90,ENDEKS!$P$4:$P$25,0),MATCH(N90,ENDEKS!$Q$3:$AB$3,0))</f>
        <v>1.19493</v>
      </c>
      <c r="R90" s="28">
        <f t="shared" si="17"/>
        <v>229975.27727166176</v>
      </c>
      <c r="S90" s="28">
        <f t="shared" si="18"/>
        <v>183980.16957910039</v>
      </c>
      <c r="T90" s="28">
        <f t="shared" si="19"/>
        <v>7503.2230695613835</v>
      </c>
      <c r="U90" s="16"/>
      <c r="V90" s="16"/>
    </row>
    <row r="91" spans="1:22" x14ac:dyDescent="0.2">
      <c r="A91" s="26">
        <v>255</v>
      </c>
      <c r="B91" s="17" t="s">
        <v>165</v>
      </c>
      <c r="C91" s="17" t="s">
        <v>166</v>
      </c>
      <c r="D91" s="18">
        <v>44120</v>
      </c>
      <c r="E91" s="19">
        <v>20</v>
      </c>
      <c r="F91" s="19" t="s">
        <v>22</v>
      </c>
      <c r="G91" s="20">
        <v>10000</v>
      </c>
      <c r="H91" s="20">
        <v>54645.700000000004</v>
      </c>
      <c r="I91" s="20">
        <v>43716.56</v>
      </c>
      <c r="J91" s="20">
        <f t="shared" si="16"/>
        <v>10929.140000000007</v>
      </c>
      <c r="K91" s="26" t="s">
        <v>361</v>
      </c>
      <c r="L91" s="116">
        <v>45291</v>
      </c>
      <c r="M91" s="16"/>
      <c r="N91" s="26">
        <f t="shared" si="14"/>
        <v>12</v>
      </c>
      <c r="O91" s="26">
        <f t="shared" si="15"/>
        <v>2023</v>
      </c>
      <c r="P91" s="26">
        <f>INDEX(ENDEKS!$Q$4:$AB$25,MATCH(O91,ENDEKS!$P$4:$P$25,0),MATCH(N91,ENDEKS!$Q$3:$AB$3,0))</f>
        <v>1.19493</v>
      </c>
      <c r="R91" s="28">
        <f t="shared" si="17"/>
        <v>65297.786301000007</v>
      </c>
      <c r="S91" s="28">
        <f t="shared" si="18"/>
        <v>52238.229040799997</v>
      </c>
      <c r="T91" s="28">
        <f t="shared" si="19"/>
        <v>2130.4172602000035</v>
      </c>
      <c r="U91" s="16"/>
      <c r="V91" s="16"/>
    </row>
    <row r="92" spans="1:22" x14ac:dyDescent="0.2">
      <c r="A92" s="26">
        <v>255</v>
      </c>
      <c r="B92" s="17" t="s">
        <v>167</v>
      </c>
      <c r="C92" s="17" t="s">
        <v>168</v>
      </c>
      <c r="D92" s="18">
        <v>44301</v>
      </c>
      <c r="E92" s="19">
        <v>25</v>
      </c>
      <c r="F92" s="19" t="s">
        <v>22</v>
      </c>
      <c r="G92" s="20">
        <v>4249.3599999999997</v>
      </c>
      <c r="H92" s="20">
        <v>19305.479883999997</v>
      </c>
      <c r="I92" s="20">
        <v>14479.109912999998</v>
      </c>
      <c r="J92" s="20">
        <f t="shared" si="16"/>
        <v>4826.3699709999983</v>
      </c>
      <c r="K92" s="26" t="s">
        <v>361</v>
      </c>
      <c r="L92" s="116">
        <v>45291</v>
      </c>
      <c r="M92" s="16"/>
      <c r="N92" s="26">
        <f t="shared" si="14"/>
        <v>12</v>
      </c>
      <c r="O92" s="26">
        <f t="shared" si="15"/>
        <v>2023</v>
      </c>
      <c r="P92" s="26">
        <f>INDEX(ENDEKS!$Q$4:$AB$25,MATCH(O92,ENDEKS!$P$4:$P$25,0),MATCH(N92,ENDEKS!$Q$3:$AB$3,0))</f>
        <v>1.19493</v>
      </c>
      <c r="R92" s="28">
        <f t="shared" si="17"/>
        <v>23068.697077788118</v>
      </c>
      <c r="S92" s="28">
        <f t="shared" si="18"/>
        <v>17301.522808341088</v>
      </c>
      <c r="T92" s="28">
        <f t="shared" si="19"/>
        <v>940.80429844703212</v>
      </c>
      <c r="U92" s="16"/>
      <c r="V92" s="16"/>
    </row>
    <row r="93" spans="1:22" x14ac:dyDescent="0.2">
      <c r="A93" s="26">
        <v>255</v>
      </c>
      <c r="B93" s="17" t="s">
        <v>169</v>
      </c>
      <c r="C93" s="17" t="s">
        <v>170</v>
      </c>
      <c r="D93" s="18">
        <v>44306</v>
      </c>
      <c r="E93" s="19">
        <v>20</v>
      </c>
      <c r="F93" s="19" t="s">
        <v>22</v>
      </c>
      <c r="G93" s="20">
        <v>3704</v>
      </c>
      <c r="H93" s="20">
        <v>16827.827600000001</v>
      </c>
      <c r="I93" s="20">
        <v>10096.69656</v>
      </c>
      <c r="J93" s="20">
        <f t="shared" si="16"/>
        <v>6731.1310400000002</v>
      </c>
      <c r="K93" s="26" t="s">
        <v>361</v>
      </c>
      <c r="L93" s="116">
        <v>45291</v>
      </c>
      <c r="M93" s="16"/>
      <c r="N93" s="26">
        <f t="shared" si="14"/>
        <v>12</v>
      </c>
      <c r="O93" s="26">
        <f t="shared" si="15"/>
        <v>2023</v>
      </c>
      <c r="P93" s="26">
        <f>INDEX(ENDEKS!$Q$4:$AB$25,MATCH(O93,ENDEKS!$P$4:$P$25,0),MATCH(N93,ENDEKS!$Q$3:$AB$3,0))</f>
        <v>1.19493</v>
      </c>
      <c r="R93" s="28">
        <f t="shared" si="17"/>
        <v>20108.076034068003</v>
      </c>
      <c r="S93" s="28">
        <f t="shared" si="18"/>
        <v>12064.845620440801</v>
      </c>
      <c r="T93" s="28">
        <f t="shared" si="19"/>
        <v>1312.0993736272012</v>
      </c>
      <c r="U93" s="16"/>
      <c r="V93" s="16"/>
    </row>
    <row r="94" spans="1:22" x14ac:dyDescent="0.2">
      <c r="A94" s="26">
        <v>255</v>
      </c>
      <c r="B94" s="17" t="s">
        <v>171</v>
      </c>
      <c r="C94" s="17" t="s">
        <v>172</v>
      </c>
      <c r="D94" s="18">
        <v>44313</v>
      </c>
      <c r="E94" s="19">
        <v>10</v>
      </c>
      <c r="F94" s="19" t="s">
        <v>22</v>
      </c>
      <c r="G94" s="20">
        <v>1567.8</v>
      </c>
      <c r="H94" s="20">
        <v>7122.7505699999992</v>
      </c>
      <c r="I94" s="20">
        <v>2136.825171</v>
      </c>
      <c r="J94" s="20">
        <f t="shared" si="16"/>
        <v>4985.9253989999997</v>
      </c>
      <c r="K94" s="26" t="s">
        <v>361</v>
      </c>
      <c r="L94" s="116">
        <v>45291</v>
      </c>
      <c r="M94" s="16"/>
      <c r="N94" s="26">
        <f t="shared" si="14"/>
        <v>12</v>
      </c>
      <c r="O94" s="26">
        <f t="shared" si="15"/>
        <v>2023</v>
      </c>
      <c r="P94" s="26">
        <f>INDEX(ENDEKS!$Q$4:$AB$25,MATCH(O94,ENDEKS!$P$4:$P$25,0),MATCH(N94,ENDEKS!$Q$3:$AB$3,0))</f>
        <v>1.19493</v>
      </c>
      <c r="R94" s="28">
        <f t="shared" si="17"/>
        <v>8511.1883386100999</v>
      </c>
      <c r="S94" s="28">
        <f t="shared" si="18"/>
        <v>2553.35650158303</v>
      </c>
      <c r="T94" s="28">
        <f t="shared" si="19"/>
        <v>971.90643802707064</v>
      </c>
      <c r="U94" s="16"/>
      <c r="V94" s="16"/>
    </row>
    <row r="95" spans="1:22" x14ac:dyDescent="0.2">
      <c r="A95" s="26">
        <v>255</v>
      </c>
      <c r="B95" s="17" t="s">
        <v>173</v>
      </c>
      <c r="C95" s="17" t="s">
        <v>174</v>
      </c>
      <c r="D95" s="18">
        <v>44313</v>
      </c>
      <c r="E95" s="19">
        <v>10</v>
      </c>
      <c r="F95" s="19" t="s">
        <v>22</v>
      </c>
      <c r="G95" s="20">
        <v>3347.46</v>
      </c>
      <c r="H95" s="20">
        <v>15208.012898999999</v>
      </c>
      <c r="I95" s="20">
        <v>4562.4583874999998</v>
      </c>
      <c r="J95" s="20">
        <f t="shared" si="16"/>
        <v>10645.554511499999</v>
      </c>
      <c r="K95" s="26" t="s">
        <v>361</v>
      </c>
      <c r="L95" s="116">
        <v>45291</v>
      </c>
      <c r="M95" s="16"/>
      <c r="N95" s="26">
        <f t="shared" si="14"/>
        <v>12</v>
      </c>
      <c r="O95" s="26">
        <f t="shared" si="15"/>
        <v>2023</v>
      </c>
      <c r="P95" s="26">
        <f>INDEX(ENDEKS!$Q$4:$AB$25,MATCH(O95,ENDEKS!$P$4:$P$25,0),MATCH(N95,ENDEKS!$Q$3:$AB$3,0))</f>
        <v>1.19493</v>
      </c>
      <c r="R95" s="28">
        <f t="shared" si="17"/>
        <v>18172.510853402069</v>
      </c>
      <c r="S95" s="28">
        <f t="shared" si="18"/>
        <v>5451.818400975375</v>
      </c>
      <c r="T95" s="28">
        <f t="shared" si="19"/>
        <v>2075.1379409266947</v>
      </c>
      <c r="U95" s="16"/>
      <c r="V95" s="16"/>
    </row>
    <row r="96" spans="1:22" x14ac:dyDescent="0.2">
      <c r="A96" s="26">
        <v>255</v>
      </c>
      <c r="B96" s="17" t="s">
        <v>175</v>
      </c>
      <c r="C96" s="17" t="s">
        <v>176</v>
      </c>
      <c r="D96" s="18">
        <v>44362</v>
      </c>
      <c r="E96" s="19">
        <v>10</v>
      </c>
      <c r="F96" s="19" t="s">
        <v>22</v>
      </c>
      <c r="G96" s="20">
        <v>1172.58</v>
      </c>
      <c r="H96" s="20">
        <v>4928.4709979999998</v>
      </c>
      <c r="I96" s="20">
        <v>1478.5665179999999</v>
      </c>
      <c r="J96" s="20">
        <f t="shared" si="16"/>
        <v>3449.9044800000001</v>
      </c>
      <c r="K96" s="26" t="s">
        <v>361</v>
      </c>
      <c r="L96" s="116">
        <v>45291</v>
      </c>
      <c r="M96" s="16"/>
      <c r="N96" s="26">
        <f t="shared" si="14"/>
        <v>12</v>
      </c>
      <c r="O96" s="26">
        <f t="shared" si="15"/>
        <v>2023</v>
      </c>
      <c r="P96" s="26">
        <f>INDEX(ENDEKS!$Q$4:$AB$25,MATCH(O96,ENDEKS!$P$4:$P$25,0),MATCH(N96,ENDEKS!$Q$3:$AB$3,0))</f>
        <v>1.19493</v>
      </c>
      <c r="R96" s="28">
        <f t="shared" si="17"/>
        <v>5889.1778496401403</v>
      </c>
      <c r="S96" s="28">
        <f t="shared" si="18"/>
        <v>1766.7834893537399</v>
      </c>
      <c r="T96" s="28">
        <f t="shared" si="19"/>
        <v>672.48988028640042</v>
      </c>
      <c r="U96" s="16"/>
      <c r="V96" s="16"/>
    </row>
    <row r="97" spans="1:22" x14ac:dyDescent="0.2">
      <c r="A97" s="26">
        <v>255</v>
      </c>
      <c r="B97" s="17" t="s">
        <v>177</v>
      </c>
      <c r="C97" s="17" t="s">
        <v>178</v>
      </c>
      <c r="D97" s="18">
        <v>44369</v>
      </c>
      <c r="E97" s="19">
        <v>10</v>
      </c>
      <c r="F97" s="19" t="s">
        <v>22</v>
      </c>
      <c r="G97" s="20">
        <v>5423.73</v>
      </c>
      <c r="H97" s="20">
        <v>22796.479562999997</v>
      </c>
      <c r="I97" s="20">
        <v>6838.9060409999993</v>
      </c>
      <c r="J97" s="20">
        <f t="shared" si="16"/>
        <v>15957.573521999999</v>
      </c>
      <c r="K97" s="26" t="s">
        <v>361</v>
      </c>
      <c r="L97" s="116">
        <v>45291</v>
      </c>
      <c r="M97" s="16"/>
      <c r="N97" s="26">
        <f t="shared" si="14"/>
        <v>12</v>
      </c>
      <c r="O97" s="26">
        <f t="shared" si="15"/>
        <v>2023</v>
      </c>
      <c r="P97" s="26">
        <f>INDEX(ENDEKS!$Q$4:$AB$25,MATCH(O97,ENDEKS!$P$4:$P$25,0),MATCH(N97,ENDEKS!$Q$3:$AB$3,0))</f>
        <v>1.19493</v>
      </c>
      <c r="R97" s="28">
        <f t="shared" si="17"/>
        <v>27240.197324215587</v>
      </c>
      <c r="S97" s="28">
        <f t="shared" si="18"/>
        <v>8172.0139955721297</v>
      </c>
      <c r="T97" s="28">
        <f t="shared" si="19"/>
        <v>3110.6098066434597</v>
      </c>
      <c r="U97" s="16"/>
      <c r="V97" s="16"/>
    </row>
    <row r="98" spans="1:22" x14ac:dyDescent="0.2">
      <c r="A98" s="26">
        <v>255</v>
      </c>
      <c r="B98" s="17" t="s">
        <v>179</v>
      </c>
      <c r="C98" s="17" t="s">
        <v>180</v>
      </c>
      <c r="D98" s="18">
        <v>44501</v>
      </c>
      <c r="E98" s="19">
        <v>25</v>
      </c>
      <c r="F98" s="19" t="s">
        <v>22</v>
      </c>
      <c r="G98" s="20">
        <v>10101.69</v>
      </c>
      <c r="H98" s="20">
        <v>34302.914834400006</v>
      </c>
      <c r="I98" s="20">
        <v>25727.160657600005</v>
      </c>
      <c r="J98" s="20">
        <f t="shared" si="16"/>
        <v>8575.754176800001</v>
      </c>
      <c r="K98" s="26" t="s">
        <v>361</v>
      </c>
      <c r="L98" s="116">
        <v>45291</v>
      </c>
      <c r="M98" s="16"/>
      <c r="N98" s="26">
        <f t="shared" si="14"/>
        <v>12</v>
      </c>
      <c r="O98" s="26">
        <f t="shared" si="15"/>
        <v>2023</v>
      </c>
      <c r="P98" s="26">
        <f>INDEX(ENDEKS!$Q$4:$AB$25,MATCH(O98,ENDEKS!$P$4:$P$25,0),MATCH(N98,ENDEKS!$Q$3:$AB$3,0))</f>
        <v>1.19493</v>
      </c>
      <c r="R98" s="28">
        <f t="shared" si="17"/>
        <v>40989.582023069597</v>
      </c>
      <c r="S98" s="28">
        <f t="shared" si="18"/>
        <v>30742.156084585975</v>
      </c>
      <c r="T98" s="28">
        <f t="shared" si="19"/>
        <v>1671.6717616836213</v>
      </c>
      <c r="U98" s="16"/>
      <c r="V98" s="16"/>
    </row>
    <row r="99" spans="1:22" x14ac:dyDescent="0.2">
      <c r="A99" s="26">
        <v>255</v>
      </c>
      <c r="B99" s="17" t="s">
        <v>181</v>
      </c>
      <c r="C99" s="17" t="s">
        <v>182</v>
      </c>
      <c r="D99" s="18">
        <v>44501</v>
      </c>
      <c r="E99" s="19">
        <v>25</v>
      </c>
      <c r="F99" s="19" t="s">
        <v>22</v>
      </c>
      <c r="G99" s="20">
        <v>2486</v>
      </c>
      <c r="H99" s="20">
        <v>8441.8593600000004</v>
      </c>
      <c r="I99" s="20">
        <v>6331.3945199999998</v>
      </c>
      <c r="J99" s="20">
        <f t="shared" si="16"/>
        <v>2110.4648400000005</v>
      </c>
      <c r="K99" s="26" t="s">
        <v>361</v>
      </c>
      <c r="L99" s="116">
        <v>45291</v>
      </c>
      <c r="M99" s="16"/>
      <c r="N99" s="26">
        <f t="shared" si="14"/>
        <v>12</v>
      </c>
      <c r="O99" s="26">
        <f t="shared" si="15"/>
        <v>2023</v>
      </c>
      <c r="P99" s="26">
        <f>INDEX(ENDEKS!$Q$4:$AB$25,MATCH(O99,ENDEKS!$P$4:$P$25,0),MATCH(N99,ENDEKS!$Q$3:$AB$3,0))</f>
        <v>1.19493</v>
      </c>
      <c r="R99" s="28">
        <f t="shared" si="17"/>
        <v>10087.4310050448</v>
      </c>
      <c r="S99" s="28">
        <f t="shared" si="18"/>
        <v>7565.5732537836002</v>
      </c>
      <c r="T99" s="28">
        <f t="shared" si="19"/>
        <v>411.39291126119952</v>
      </c>
      <c r="U99" s="16"/>
      <c r="V99" s="16"/>
    </row>
    <row r="100" spans="1:22" x14ac:dyDescent="0.2">
      <c r="A100" s="26">
        <v>255</v>
      </c>
      <c r="B100" s="17" t="s">
        <v>183</v>
      </c>
      <c r="C100" s="17" t="s">
        <v>184</v>
      </c>
      <c r="D100" s="18">
        <v>44523</v>
      </c>
      <c r="E100" s="19">
        <v>20</v>
      </c>
      <c r="F100" s="19" t="s">
        <v>22</v>
      </c>
      <c r="G100" s="20">
        <v>9250</v>
      </c>
      <c r="H100" s="20">
        <v>31410.780000000002</v>
      </c>
      <c r="I100" s="20">
        <v>18846.468000000001</v>
      </c>
      <c r="J100" s="20">
        <f t="shared" si="16"/>
        <v>12564.312000000002</v>
      </c>
      <c r="K100" s="26" t="s">
        <v>361</v>
      </c>
      <c r="L100" s="116">
        <v>45291</v>
      </c>
      <c r="M100" s="16"/>
      <c r="N100" s="26">
        <f t="shared" si="14"/>
        <v>12</v>
      </c>
      <c r="O100" s="26">
        <f t="shared" si="15"/>
        <v>2023</v>
      </c>
      <c r="P100" s="26">
        <f>INDEX(ENDEKS!$Q$4:$AB$25,MATCH(O100,ENDEKS!$P$4:$P$25,0),MATCH(N100,ENDEKS!$Q$3:$AB$3,0))</f>
        <v>1.19493</v>
      </c>
      <c r="R100" s="28">
        <f t="shared" si="17"/>
        <v>37533.683345400008</v>
      </c>
      <c r="S100" s="28">
        <f t="shared" si="18"/>
        <v>22520.210007240006</v>
      </c>
      <c r="T100" s="28">
        <f t="shared" si="19"/>
        <v>2449.16133816</v>
      </c>
      <c r="U100" s="16"/>
      <c r="V100" s="16"/>
    </row>
    <row r="101" spans="1:22" x14ac:dyDescent="0.2">
      <c r="A101" s="26">
        <v>255</v>
      </c>
      <c r="B101" s="17" t="s">
        <v>185</v>
      </c>
      <c r="C101" s="17" t="s">
        <v>186</v>
      </c>
      <c r="D101" s="18">
        <v>44630</v>
      </c>
      <c r="E101" s="19">
        <v>20</v>
      </c>
      <c r="F101" s="19" t="s">
        <v>22</v>
      </c>
      <c r="G101" s="20">
        <v>8982.2000000000007</v>
      </c>
      <c r="H101" s="20">
        <v>19807.277974000001</v>
      </c>
      <c r="I101" s="20">
        <v>7922.9111895999995</v>
      </c>
      <c r="J101" s="20">
        <f t="shared" si="16"/>
        <v>11884.366784400001</v>
      </c>
      <c r="K101" s="26" t="s">
        <v>361</v>
      </c>
      <c r="L101" s="116">
        <v>45291</v>
      </c>
      <c r="M101" s="16"/>
      <c r="N101" s="26">
        <f t="shared" si="14"/>
        <v>12</v>
      </c>
      <c r="O101" s="26">
        <f t="shared" si="15"/>
        <v>2023</v>
      </c>
      <c r="P101" s="26">
        <f>INDEX(ENDEKS!$Q$4:$AB$25,MATCH(O101,ENDEKS!$P$4:$P$25,0),MATCH(N101,ENDEKS!$Q$3:$AB$3,0))</f>
        <v>1.19493</v>
      </c>
      <c r="R101" s="28">
        <f t="shared" si="17"/>
        <v>23668.310669471823</v>
      </c>
      <c r="S101" s="28">
        <f t="shared" si="18"/>
        <v>9467.3242677887283</v>
      </c>
      <c r="T101" s="28">
        <f t="shared" si="19"/>
        <v>2316.6196172830932</v>
      </c>
      <c r="U101" s="16"/>
      <c r="V101" s="16"/>
    </row>
    <row r="102" spans="1:22" x14ac:dyDescent="0.2">
      <c r="A102" s="26">
        <v>255</v>
      </c>
      <c r="B102" s="17" t="s">
        <v>187</v>
      </c>
      <c r="C102" s="17" t="s">
        <v>104</v>
      </c>
      <c r="D102" s="18">
        <v>44599</v>
      </c>
      <c r="E102" s="19">
        <v>12.5</v>
      </c>
      <c r="F102" s="19" t="s">
        <v>22</v>
      </c>
      <c r="G102" s="20">
        <v>8898.31</v>
      </c>
      <c r="H102" s="20">
        <v>21426.329632100002</v>
      </c>
      <c r="I102" s="20">
        <v>5356.5884278000003</v>
      </c>
      <c r="J102" s="20">
        <f t="shared" si="16"/>
        <v>16069.7412043</v>
      </c>
      <c r="K102" s="26" t="s">
        <v>361</v>
      </c>
      <c r="L102" s="116">
        <v>45291</v>
      </c>
      <c r="M102" s="16"/>
      <c r="N102" s="26">
        <f t="shared" si="14"/>
        <v>12</v>
      </c>
      <c r="O102" s="26">
        <f t="shared" si="15"/>
        <v>2023</v>
      </c>
      <c r="P102" s="26">
        <f>INDEX(ENDEKS!$Q$4:$AB$25,MATCH(O102,ENDEKS!$P$4:$P$25,0),MATCH(N102,ENDEKS!$Q$3:$AB$3,0))</f>
        <v>1.19493</v>
      </c>
      <c r="R102" s="28">
        <f t="shared" si="17"/>
        <v>25602.964067285255</v>
      </c>
      <c r="S102" s="28">
        <f t="shared" si="18"/>
        <v>6400.7482100310544</v>
      </c>
      <c r="T102" s="28">
        <f t="shared" si="19"/>
        <v>3132.474652954199</v>
      </c>
      <c r="U102" s="16"/>
      <c r="V102" s="16"/>
    </row>
    <row r="103" spans="1:22" x14ac:dyDescent="0.2">
      <c r="A103" s="26">
        <v>255</v>
      </c>
      <c r="B103" s="17" t="s">
        <v>188</v>
      </c>
      <c r="C103" s="17" t="s">
        <v>189</v>
      </c>
      <c r="D103" s="18">
        <v>44693</v>
      </c>
      <c r="E103" s="19">
        <v>33.33</v>
      </c>
      <c r="F103" s="19" t="s">
        <v>22</v>
      </c>
      <c r="G103" s="20">
        <v>9634.7900000000009</v>
      </c>
      <c r="H103" s="20">
        <v>18143.080353200003</v>
      </c>
      <c r="I103" s="20">
        <v>12094.194284800002</v>
      </c>
      <c r="J103" s="20">
        <f t="shared" si="16"/>
        <v>6048.886068400001</v>
      </c>
      <c r="K103" s="26" t="s">
        <v>361</v>
      </c>
      <c r="L103" s="116">
        <v>45291</v>
      </c>
      <c r="M103" s="16"/>
      <c r="N103" s="26">
        <f t="shared" si="14"/>
        <v>12</v>
      </c>
      <c r="O103" s="26">
        <f t="shared" si="15"/>
        <v>2023</v>
      </c>
      <c r="P103" s="26">
        <f>INDEX(ENDEKS!$Q$4:$AB$25,MATCH(O103,ENDEKS!$P$4:$P$25,0),MATCH(N103,ENDEKS!$Q$3:$AB$3,0))</f>
        <v>1.19493</v>
      </c>
      <c r="R103" s="28">
        <f t="shared" si="17"/>
        <v>21679.711006449281</v>
      </c>
      <c r="S103" s="28">
        <f t="shared" si="18"/>
        <v>14451.715576736067</v>
      </c>
      <c r="T103" s="28">
        <f t="shared" si="19"/>
        <v>1179.1093613132125</v>
      </c>
      <c r="U103" s="16"/>
      <c r="V103" s="16"/>
    </row>
    <row r="104" spans="1:22" x14ac:dyDescent="0.2">
      <c r="A104" s="26">
        <v>255</v>
      </c>
      <c r="B104" s="17" t="s">
        <v>190</v>
      </c>
      <c r="C104" s="17" t="s">
        <v>191</v>
      </c>
      <c r="D104" s="18">
        <v>44792</v>
      </c>
      <c r="E104" s="19">
        <v>20</v>
      </c>
      <c r="F104" s="19" t="s">
        <v>22</v>
      </c>
      <c r="G104" s="20">
        <v>4218.75</v>
      </c>
      <c r="H104" s="20">
        <v>6908.6671875000002</v>
      </c>
      <c r="I104" s="20">
        <v>2763.4668750000001</v>
      </c>
      <c r="J104" s="20">
        <f t="shared" si="16"/>
        <v>4145.2003125000001</v>
      </c>
      <c r="K104" s="26" t="s">
        <v>361</v>
      </c>
      <c r="L104" s="116">
        <v>45291</v>
      </c>
      <c r="M104" s="16"/>
      <c r="N104" s="26">
        <f t="shared" si="14"/>
        <v>12</v>
      </c>
      <c r="O104" s="26">
        <f t="shared" si="15"/>
        <v>2023</v>
      </c>
      <c r="P104" s="26">
        <f>INDEX(ENDEKS!$Q$4:$AB$25,MATCH(O104,ENDEKS!$P$4:$P$25,0),MATCH(N104,ENDEKS!$Q$3:$AB$3,0))</f>
        <v>1.19493</v>
      </c>
      <c r="R104" s="28">
        <f t="shared" si="17"/>
        <v>8255.3736823593754</v>
      </c>
      <c r="S104" s="28">
        <f t="shared" si="18"/>
        <v>3302.1494729437504</v>
      </c>
      <c r="T104" s="28">
        <f t="shared" si="19"/>
        <v>808.02389691562485</v>
      </c>
      <c r="U104" s="16"/>
      <c r="V104" s="16"/>
    </row>
    <row r="105" spans="1:22" x14ac:dyDescent="0.2">
      <c r="A105" s="26">
        <v>255</v>
      </c>
      <c r="B105" s="17" t="s">
        <v>192</v>
      </c>
      <c r="C105" s="17" t="s">
        <v>193</v>
      </c>
      <c r="D105" s="18">
        <v>44804</v>
      </c>
      <c r="E105" s="19">
        <v>20</v>
      </c>
      <c r="F105" s="19" t="s">
        <v>22</v>
      </c>
      <c r="G105" s="20">
        <v>2118.64</v>
      </c>
      <c r="H105" s="20">
        <v>3469.5060503999998</v>
      </c>
      <c r="I105" s="20">
        <v>1387.8089706000001</v>
      </c>
      <c r="J105" s="20">
        <f t="shared" si="16"/>
        <v>2081.6970797999998</v>
      </c>
      <c r="K105" s="26" t="s">
        <v>361</v>
      </c>
      <c r="L105" s="116">
        <v>45291</v>
      </c>
      <c r="M105" s="16"/>
      <c r="N105" s="26">
        <f t="shared" si="14"/>
        <v>12</v>
      </c>
      <c r="O105" s="26">
        <f t="shared" si="15"/>
        <v>2023</v>
      </c>
      <c r="P105" s="26">
        <f>INDEX(ENDEKS!$Q$4:$AB$25,MATCH(O105,ENDEKS!$P$4:$P$25,0),MATCH(N105,ENDEKS!$Q$3:$AB$3,0))</f>
        <v>1.19493</v>
      </c>
      <c r="R105" s="28">
        <f t="shared" si="17"/>
        <v>4145.8168648044721</v>
      </c>
      <c r="S105" s="28">
        <f t="shared" si="18"/>
        <v>1658.334573239058</v>
      </c>
      <c r="T105" s="28">
        <f t="shared" si="19"/>
        <v>405.78521176541426</v>
      </c>
      <c r="U105" s="16"/>
      <c r="V105" s="16"/>
    </row>
    <row r="106" spans="1:22" x14ac:dyDescent="0.2">
      <c r="A106" s="26">
        <v>255</v>
      </c>
      <c r="B106" s="17" t="s">
        <v>194</v>
      </c>
      <c r="C106" s="17" t="s">
        <v>195</v>
      </c>
      <c r="D106" s="18">
        <v>45001</v>
      </c>
      <c r="E106" s="19">
        <v>25</v>
      </c>
      <c r="F106" s="19" t="s">
        <v>22</v>
      </c>
      <c r="G106" s="20">
        <v>19489.62</v>
      </c>
      <c r="H106" s="20">
        <v>26455.9897728</v>
      </c>
      <c r="I106" s="20">
        <v>6614.0042303999999</v>
      </c>
      <c r="J106" s="20">
        <f t="shared" si="16"/>
        <v>19841.985542399998</v>
      </c>
      <c r="K106" s="26" t="s">
        <v>361</v>
      </c>
      <c r="L106" s="116">
        <v>45291</v>
      </c>
      <c r="M106" s="16"/>
      <c r="N106" s="26">
        <f t="shared" si="14"/>
        <v>12</v>
      </c>
      <c r="O106" s="26">
        <f t="shared" si="15"/>
        <v>2023</v>
      </c>
      <c r="P106" s="26">
        <f>INDEX(ENDEKS!$Q$4:$AB$25,MATCH(O106,ENDEKS!$P$4:$P$25,0),MATCH(N106,ENDEKS!$Q$3:$AB$3,0))</f>
        <v>1.19493</v>
      </c>
      <c r="R106" s="28">
        <f t="shared" si="17"/>
        <v>31613.055859211905</v>
      </c>
      <c r="S106" s="28">
        <f t="shared" si="18"/>
        <v>7903.2720750318722</v>
      </c>
      <c r="T106" s="28">
        <f t="shared" si="19"/>
        <v>3867.7982417800331</v>
      </c>
      <c r="U106" s="16"/>
      <c r="V106" s="16"/>
    </row>
    <row r="107" spans="1:22" x14ac:dyDescent="0.2">
      <c r="A107" s="26">
        <v>255</v>
      </c>
      <c r="B107" s="17" t="s">
        <v>196</v>
      </c>
      <c r="C107" s="17" t="s">
        <v>197</v>
      </c>
      <c r="D107" s="18">
        <v>45091</v>
      </c>
      <c r="E107" s="19">
        <v>25</v>
      </c>
      <c r="F107" s="19" t="s">
        <v>22</v>
      </c>
      <c r="G107" s="20">
        <v>18584.75</v>
      </c>
      <c r="H107" s="20">
        <v>23343.932780000003</v>
      </c>
      <c r="I107" s="20">
        <v>5835.9863352000002</v>
      </c>
      <c r="J107" s="20">
        <f t="shared" si="16"/>
        <v>17507.946444800004</v>
      </c>
      <c r="K107" s="26" t="s">
        <v>361</v>
      </c>
      <c r="L107" s="116">
        <v>45291</v>
      </c>
      <c r="M107" s="16"/>
      <c r="N107" s="26">
        <f t="shared" si="14"/>
        <v>12</v>
      </c>
      <c r="O107" s="26">
        <f t="shared" si="15"/>
        <v>2023</v>
      </c>
      <c r="P107" s="26">
        <f>INDEX(ENDEKS!$Q$4:$AB$25,MATCH(O107,ENDEKS!$P$4:$P$25,0),MATCH(N107,ENDEKS!$Q$3:$AB$3,0))</f>
        <v>1.19493</v>
      </c>
      <c r="R107" s="28">
        <f t="shared" si="17"/>
        <v>27894.365596805404</v>
      </c>
      <c r="S107" s="28">
        <f t="shared" si="18"/>
        <v>6973.5951515205361</v>
      </c>
      <c r="T107" s="28">
        <f t="shared" si="19"/>
        <v>3412.8240004848658</v>
      </c>
      <c r="U107" s="16"/>
      <c r="V107" s="16"/>
    </row>
    <row r="108" spans="1:22" x14ac:dyDescent="0.2">
      <c r="A108" s="26">
        <v>255</v>
      </c>
      <c r="B108" s="17" t="s">
        <v>198</v>
      </c>
      <c r="C108" s="17" t="s">
        <v>199</v>
      </c>
      <c r="D108" s="18">
        <v>45198</v>
      </c>
      <c r="E108" s="19">
        <v>33.33</v>
      </c>
      <c r="F108" s="19" t="s">
        <v>22</v>
      </c>
      <c r="G108" s="20">
        <v>12705</v>
      </c>
      <c r="H108" s="20">
        <v>13467.427049999998</v>
      </c>
      <c r="I108" s="20">
        <v>4488.6971457999998</v>
      </c>
      <c r="J108" s="20">
        <f t="shared" si="16"/>
        <v>8978.7299041999977</v>
      </c>
      <c r="K108" s="26" t="s">
        <v>361</v>
      </c>
      <c r="L108" s="116">
        <v>45291</v>
      </c>
      <c r="M108" s="16"/>
      <c r="N108" s="26">
        <f t="shared" si="14"/>
        <v>12</v>
      </c>
      <c r="O108" s="26">
        <f t="shared" si="15"/>
        <v>2023</v>
      </c>
      <c r="P108" s="26">
        <f>INDEX(ENDEKS!$Q$4:$AB$25,MATCH(O108,ENDEKS!$P$4:$P$25,0),MATCH(N108,ENDEKS!$Q$3:$AB$3,0))</f>
        <v>1.19493</v>
      </c>
      <c r="R108" s="28">
        <f t="shared" si="17"/>
        <v>16092.632604856499</v>
      </c>
      <c r="S108" s="28">
        <f t="shared" si="18"/>
        <v>5363.6788804307944</v>
      </c>
      <c r="T108" s="28">
        <f t="shared" si="19"/>
        <v>1750.2238202257058</v>
      </c>
      <c r="U108" s="16"/>
      <c r="V108" s="16"/>
    </row>
    <row r="109" spans="1:22" x14ac:dyDescent="0.2">
      <c r="A109" s="26">
        <v>255</v>
      </c>
      <c r="B109" s="17" t="s">
        <v>200</v>
      </c>
      <c r="C109" s="17" t="s">
        <v>201</v>
      </c>
      <c r="D109" s="18">
        <v>45203</v>
      </c>
      <c r="E109" s="19">
        <v>25</v>
      </c>
      <c r="F109" s="19" t="s">
        <v>22</v>
      </c>
      <c r="G109" s="20">
        <v>23090.83</v>
      </c>
      <c r="H109" s="20">
        <v>24011.230483800002</v>
      </c>
      <c r="I109" s="20">
        <v>6002.8102206000003</v>
      </c>
      <c r="J109" s="20">
        <f t="shared" si="16"/>
        <v>18008.420263200002</v>
      </c>
      <c r="K109" s="26" t="s">
        <v>361</v>
      </c>
      <c r="L109" s="116">
        <v>45291</v>
      </c>
      <c r="M109" s="16"/>
      <c r="N109" s="26">
        <f t="shared" si="14"/>
        <v>12</v>
      </c>
      <c r="O109" s="26">
        <f t="shared" si="15"/>
        <v>2023</v>
      </c>
      <c r="P109" s="26">
        <f>INDEX(ENDEKS!$Q$4:$AB$25,MATCH(O109,ENDEKS!$P$4:$P$25,0),MATCH(N109,ENDEKS!$Q$3:$AB$3,0))</f>
        <v>1.19493</v>
      </c>
      <c r="R109" s="28">
        <f t="shared" si="17"/>
        <v>28691.739642007138</v>
      </c>
      <c r="S109" s="28">
        <f t="shared" si="18"/>
        <v>7172.9380169015585</v>
      </c>
      <c r="T109" s="28">
        <f t="shared" si="19"/>
        <v>3510.3813619055782</v>
      </c>
      <c r="U109" s="16"/>
      <c r="V109" s="16"/>
    </row>
    <row r="110" spans="1:22" x14ac:dyDescent="0.2">
      <c r="D110" s="22"/>
      <c r="F110" s="16"/>
      <c r="H110" s="20">
        <v>0</v>
      </c>
      <c r="I110" s="20" t="e">
        <v>#DIV/0!</v>
      </c>
      <c r="K110" s="26"/>
      <c r="L110" s="116"/>
      <c r="M110" s="16"/>
      <c r="N110" s="26">
        <f t="shared" si="14"/>
        <v>1</v>
      </c>
      <c r="O110" s="26">
        <f t="shared" si="15"/>
        <v>2004</v>
      </c>
      <c r="P110" s="26">
        <f>INDEX(ENDEKS!$Q$4:$AB$25,MATCH(O110,ENDEKS!$P$4:$P$25,0),MATCH(N110,ENDEKS!$Q$3:$AB$3,0))</f>
        <v>33.345300000000002</v>
      </c>
      <c r="R110" s="28">
        <f t="shared" si="17"/>
        <v>0</v>
      </c>
      <c r="S110" s="28" t="e">
        <f t="shared" si="18"/>
        <v>#DIV/0!</v>
      </c>
      <c r="T110" s="28" t="e">
        <f t="shared" si="19"/>
        <v>#DIV/0!</v>
      </c>
      <c r="U110" s="16"/>
      <c r="V110" s="16"/>
    </row>
    <row r="111" spans="1:22" x14ac:dyDescent="0.2">
      <c r="D111" s="22"/>
      <c r="F111" s="16"/>
      <c r="H111" s="20">
        <v>0</v>
      </c>
      <c r="I111" s="20" t="e">
        <v>#DIV/0!</v>
      </c>
      <c r="K111" s="26"/>
      <c r="L111" s="116"/>
      <c r="M111" s="16"/>
      <c r="N111" s="26">
        <f t="shared" si="14"/>
        <v>1</v>
      </c>
      <c r="O111" s="26">
        <f t="shared" si="15"/>
        <v>2004</v>
      </c>
      <c r="P111" s="26">
        <f>INDEX(ENDEKS!$Q$4:$AB$25,MATCH(O111,ENDEKS!$P$4:$P$25,0),MATCH(N111,ENDEKS!$Q$3:$AB$3,0))</f>
        <v>33.345300000000002</v>
      </c>
      <c r="R111" s="28">
        <f t="shared" si="17"/>
        <v>0</v>
      </c>
      <c r="S111" s="28" t="e">
        <f t="shared" si="18"/>
        <v>#DIV/0!</v>
      </c>
      <c r="T111" s="28" t="e">
        <f t="shared" si="19"/>
        <v>#DIV/0!</v>
      </c>
      <c r="U111" s="16"/>
      <c r="V111" s="16"/>
    </row>
    <row r="112" spans="1:22" x14ac:dyDescent="0.2">
      <c r="D112" s="22"/>
      <c r="F112" s="16"/>
      <c r="H112" s="16">
        <v>0</v>
      </c>
      <c r="I112" s="23" t="e">
        <v>#DIV/0!</v>
      </c>
      <c r="K112" s="26"/>
      <c r="L112" s="116"/>
      <c r="M112" s="16"/>
      <c r="N112" s="26">
        <f t="shared" si="14"/>
        <v>1</v>
      </c>
      <c r="O112" s="26">
        <f t="shared" si="15"/>
        <v>2004</v>
      </c>
      <c r="P112" s="26">
        <f>INDEX(ENDEKS!$Q$4:$AB$25,MATCH(O112,ENDEKS!$P$4:$P$25,0),MATCH(N112,ENDEKS!$Q$3:$AB$3,0))</f>
        <v>33.345300000000002</v>
      </c>
      <c r="R112" s="28">
        <f t="shared" si="17"/>
        <v>0</v>
      </c>
      <c r="S112" s="28" t="e">
        <f t="shared" si="18"/>
        <v>#DIV/0!</v>
      </c>
      <c r="T112" s="28" t="e">
        <f t="shared" si="19"/>
        <v>#DIV/0!</v>
      </c>
      <c r="U112" s="16"/>
      <c r="V112" s="16"/>
    </row>
    <row r="113" spans="4:22" x14ac:dyDescent="0.2">
      <c r="D113" s="22"/>
      <c r="F113" s="16"/>
      <c r="H113" s="16">
        <v>0</v>
      </c>
      <c r="I113" s="23" t="e">
        <v>#DIV/0!</v>
      </c>
      <c r="K113" s="26"/>
      <c r="L113" s="116"/>
      <c r="M113" s="16"/>
      <c r="N113" s="26">
        <f t="shared" si="14"/>
        <v>1</v>
      </c>
      <c r="O113" s="26">
        <f t="shared" si="15"/>
        <v>2004</v>
      </c>
      <c r="P113" s="26">
        <f>INDEX(ENDEKS!$Q$4:$AB$25,MATCH(O113,ENDEKS!$P$4:$P$25,0),MATCH(N113,ENDEKS!$Q$3:$AB$3,0))</f>
        <v>33.345300000000002</v>
      </c>
      <c r="R113" s="28">
        <f t="shared" si="17"/>
        <v>0</v>
      </c>
      <c r="S113" s="28" t="e">
        <f t="shared" si="18"/>
        <v>#DIV/0!</v>
      </c>
      <c r="T113" s="28" t="e">
        <f t="shared" si="19"/>
        <v>#DIV/0!</v>
      </c>
      <c r="U113" s="16"/>
      <c r="V113" s="16"/>
    </row>
    <row r="114" spans="4:22" x14ac:dyDescent="0.2">
      <c r="D114" s="22"/>
      <c r="F114" s="16"/>
      <c r="H114" s="16">
        <v>0</v>
      </c>
      <c r="I114" s="23" t="e">
        <v>#DIV/0!</v>
      </c>
      <c r="K114" s="26"/>
      <c r="L114" s="116"/>
      <c r="M114" s="16"/>
      <c r="N114" s="26">
        <f t="shared" si="14"/>
        <v>1</v>
      </c>
      <c r="O114" s="26">
        <f t="shared" si="15"/>
        <v>2004</v>
      </c>
      <c r="P114" s="26">
        <f>INDEX(ENDEKS!$Q$4:$AB$25,MATCH(O114,ENDEKS!$P$4:$P$25,0),MATCH(N114,ENDEKS!$Q$3:$AB$3,0))</f>
        <v>33.345300000000002</v>
      </c>
      <c r="R114" s="28">
        <f t="shared" si="17"/>
        <v>0</v>
      </c>
      <c r="S114" s="28" t="e">
        <f t="shared" si="18"/>
        <v>#DIV/0!</v>
      </c>
      <c r="T114" s="28" t="e">
        <f t="shared" si="19"/>
        <v>#DIV/0!</v>
      </c>
      <c r="U114" s="16"/>
      <c r="V114" s="16"/>
    </row>
    <row r="115" spans="4:22" x14ac:dyDescent="0.2">
      <c r="F115" s="16"/>
      <c r="H115" s="16">
        <v>0</v>
      </c>
      <c r="I115" s="23" t="e">
        <v>#DIV/0!</v>
      </c>
      <c r="J115" s="16"/>
      <c r="K115" s="26"/>
      <c r="L115" s="116"/>
      <c r="M115" s="16"/>
      <c r="N115" s="26">
        <f t="shared" si="14"/>
        <v>1</v>
      </c>
      <c r="O115" s="26">
        <f t="shared" si="15"/>
        <v>2004</v>
      </c>
      <c r="P115" s="26">
        <f>INDEX(ENDEKS!$Q$4:$AB$25,MATCH(O115,ENDEKS!$P$4:$P$25,0),MATCH(N115,ENDEKS!$Q$3:$AB$3,0))</f>
        <v>33.345300000000002</v>
      </c>
      <c r="R115" s="28">
        <f t="shared" si="17"/>
        <v>0</v>
      </c>
      <c r="S115" s="28" t="e">
        <f t="shared" si="18"/>
        <v>#DIV/0!</v>
      </c>
      <c r="T115" s="28" t="e">
        <f t="shared" si="19"/>
        <v>#DIV/0!</v>
      </c>
      <c r="U115" s="16"/>
      <c r="V115" s="16"/>
    </row>
    <row r="116" spans="4:22" x14ac:dyDescent="0.2">
      <c r="F116" s="16"/>
      <c r="H116" s="16">
        <v>0</v>
      </c>
      <c r="I116" s="23" t="e">
        <v>#DIV/0!</v>
      </c>
      <c r="J116" s="16"/>
      <c r="K116" s="26"/>
      <c r="L116" s="116"/>
      <c r="M116" s="16"/>
      <c r="N116" s="26">
        <f t="shared" si="14"/>
        <v>1</v>
      </c>
      <c r="O116" s="26">
        <f t="shared" si="15"/>
        <v>2004</v>
      </c>
      <c r="P116" s="26">
        <f>INDEX(ENDEKS!$Q$4:$AB$25,MATCH(O116,ENDEKS!$P$4:$P$25,0),MATCH(N116,ENDEKS!$Q$3:$AB$3,0))</f>
        <v>33.345300000000002</v>
      </c>
      <c r="R116" s="28">
        <f t="shared" si="17"/>
        <v>0</v>
      </c>
      <c r="S116" s="28" t="e">
        <f t="shared" si="18"/>
        <v>#DIV/0!</v>
      </c>
      <c r="T116" s="28" t="e">
        <f t="shared" si="19"/>
        <v>#DIV/0!</v>
      </c>
      <c r="U116" s="16"/>
      <c r="V116" s="16"/>
    </row>
    <row r="117" spans="4:22" x14ac:dyDescent="0.2">
      <c r="F117" s="16"/>
      <c r="H117" s="16">
        <v>0</v>
      </c>
      <c r="I117" s="16" t="e">
        <v>#DIV/0!</v>
      </c>
      <c r="J117" s="16"/>
      <c r="K117" s="26"/>
      <c r="L117" s="116"/>
      <c r="M117" s="16"/>
      <c r="N117" s="26">
        <f t="shared" si="14"/>
        <v>1</v>
      </c>
      <c r="O117" s="26">
        <f t="shared" si="15"/>
        <v>2004</v>
      </c>
      <c r="P117" s="26">
        <f>INDEX(ENDEKS!$Q$4:$AB$25,MATCH(O117,ENDEKS!$P$4:$P$25,0),MATCH(N117,ENDEKS!$Q$3:$AB$3,0))</f>
        <v>33.345300000000002</v>
      </c>
      <c r="R117" s="28">
        <f t="shared" si="17"/>
        <v>0</v>
      </c>
      <c r="S117" s="28" t="e">
        <f t="shared" si="18"/>
        <v>#DIV/0!</v>
      </c>
      <c r="T117" s="28" t="e">
        <f t="shared" si="19"/>
        <v>#DIV/0!</v>
      </c>
      <c r="U117" s="16"/>
      <c r="V117" s="16"/>
    </row>
    <row r="118" spans="4:22" x14ac:dyDescent="0.2">
      <c r="F118" s="16"/>
      <c r="H118" s="16">
        <v>0</v>
      </c>
      <c r="I118" s="16" t="e">
        <v>#DIV/0!</v>
      </c>
      <c r="J118" s="16"/>
      <c r="K118" s="26"/>
      <c r="L118" s="116"/>
      <c r="M118" s="16"/>
      <c r="N118" s="26">
        <f t="shared" si="14"/>
        <v>1</v>
      </c>
      <c r="O118" s="26">
        <f t="shared" si="15"/>
        <v>2004</v>
      </c>
      <c r="P118" s="26">
        <f>INDEX(ENDEKS!$Q$4:$AB$25,MATCH(O118,ENDEKS!$P$4:$P$25,0),MATCH(N118,ENDEKS!$Q$3:$AB$3,0))</f>
        <v>33.345300000000002</v>
      </c>
      <c r="R118" s="28">
        <f t="shared" si="17"/>
        <v>0</v>
      </c>
      <c r="S118" s="28" t="e">
        <f t="shared" si="18"/>
        <v>#DIV/0!</v>
      </c>
      <c r="T118" s="28" t="e">
        <f t="shared" si="19"/>
        <v>#DIV/0!</v>
      </c>
      <c r="U118" s="16"/>
      <c r="V118" s="16"/>
    </row>
    <row r="119" spans="4:22" x14ac:dyDescent="0.2">
      <c r="F119" s="16"/>
      <c r="H119" s="16">
        <v>0</v>
      </c>
      <c r="I119" s="16" t="e">
        <v>#DIV/0!</v>
      </c>
      <c r="J119" s="16"/>
      <c r="K119" s="26"/>
      <c r="L119" s="116"/>
      <c r="M119" s="16"/>
      <c r="N119" s="26">
        <f t="shared" si="14"/>
        <v>1</v>
      </c>
      <c r="O119" s="26">
        <f t="shared" si="15"/>
        <v>2004</v>
      </c>
      <c r="P119" s="26">
        <f>INDEX(ENDEKS!$Q$4:$AB$25,MATCH(O119,ENDEKS!$P$4:$P$25,0),MATCH(N119,ENDEKS!$Q$3:$AB$3,0))</f>
        <v>33.345300000000002</v>
      </c>
      <c r="R119" s="28">
        <f t="shared" si="17"/>
        <v>0</v>
      </c>
      <c r="S119" s="28" t="e">
        <f t="shared" si="18"/>
        <v>#DIV/0!</v>
      </c>
      <c r="T119" s="28" t="e">
        <f t="shared" si="19"/>
        <v>#DIV/0!</v>
      </c>
      <c r="U119" s="16"/>
      <c r="V119" s="16"/>
    </row>
    <row r="120" spans="4:22" x14ac:dyDescent="0.2">
      <c r="F120" s="16"/>
      <c r="H120" s="16">
        <v>0</v>
      </c>
      <c r="I120" s="16" t="e">
        <v>#DIV/0!</v>
      </c>
      <c r="J120" s="16"/>
      <c r="K120" s="26"/>
      <c r="L120" s="116"/>
      <c r="M120" s="16"/>
      <c r="N120" s="26">
        <f t="shared" si="14"/>
        <v>1</v>
      </c>
      <c r="O120" s="26">
        <f t="shared" si="15"/>
        <v>2004</v>
      </c>
      <c r="P120" s="26">
        <f>INDEX(ENDEKS!$Q$4:$AB$25,MATCH(O120,ENDEKS!$P$4:$P$25,0),MATCH(N120,ENDEKS!$Q$3:$AB$3,0))</f>
        <v>33.345300000000002</v>
      </c>
      <c r="R120" s="28">
        <f t="shared" si="17"/>
        <v>0</v>
      </c>
      <c r="S120" s="28" t="e">
        <f t="shared" si="18"/>
        <v>#DIV/0!</v>
      </c>
      <c r="T120" s="28" t="e">
        <f t="shared" si="19"/>
        <v>#DIV/0!</v>
      </c>
      <c r="U120" s="16"/>
      <c r="V120" s="16"/>
    </row>
    <row r="121" spans="4:22" x14ac:dyDescent="0.2">
      <c r="F121" s="16"/>
      <c r="H121" s="16">
        <v>0</v>
      </c>
      <c r="I121" s="16" t="e">
        <v>#DIV/0!</v>
      </c>
      <c r="J121" s="16"/>
      <c r="K121" s="26"/>
      <c r="L121" s="116"/>
      <c r="M121" s="16"/>
      <c r="N121" s="26">
        <f t="shared" si="14"/>
        <v>1</v>
      </c>
      <c r="O121" s="26">
        <f t="shared" si="15"/>
        <v>2004</v>
      </c>
      <c r="P121" s="26">
        <f>INDEX(ENDEKS!$Q$4:$AB$25,MATCH(O121,ENDEKS!$P$4:$P$25,0),MATCH(N121,ENDEKS!$Q$3:$AB$3,0))</f>
        <v>33.345300000000002</v>
      </c>
      <c r="R121" s="28">
        <f t="shared" si="17"/>
        <v>0</v>
      </c>
      <c r="S121" s="28" t="e">
        <f t="shared" si="18"/>
        <v>#DIV/0!</v>
      </c>
      <c r="T121" s="28" t="e">
        <f t="shared" si="19"/>
        <v>#DIV/0!</v>
      </c>
      <c r="U121" s="16"/>
      <c r="V121" s="16"/>
    </row>
    <row r="122" spans="4:22" x14ac:dyDescent="0.2">
      <c r="F122" s="16"/>
      <c r="H122" s="16">
        <v>0</v>
      </c>
      <c r="I122" s="16" t="e">
        <v>#DIV/0!</v>
      </c>
      <c r="J122" s="16"/>
      <c r="K122" s="26"/>
      <c r="L122" s="116"/>
      <c r="M122" s="16"/>
      <c r="N122" s="26">
        <f t="shared" si="14"/>
        <v>1</v>
      </c>
      <c r="O122" s="26">
        <f t="shared" si="15"/>
        <v>2004</v>
      </c>
      <c r="P122" s="26">
        <f>INDEX(ENDEKS!$Q$4:$AB$25,MATCH(O122,ENDEKS!$P$4:$P$25,0),MATCH(N122,ENDEKS!$Q$3:$AB$3,0))</f>
        <v>33.345300000000002</v>
      </c>
      <c r="R122" s="28">
        <f t="shared" si="17"/>
        <v>0</v>
      </c>
      <c r="S122" s="28" t="e">
        <f t="shared" si="18"/>
        <v>#DIV/0!</v>
      </c>
      <c r="T122" s="28" t="e">
        <f t="shared" si="19"/>
        <v>#DIV/0!</v>
      </c>
      <c r="U122" s="16"/>
      <c r="V122" s="16"/>
    </row>
    <row r="123" spans="4:22" x14ac:dyDescent="0.2">
      <c r="F123" s="16"/>
      <c r="H123" s="16">
        <v>0</v>
      </c>
      <c r="I123" s="16" t="e">
        <v>#DIV/0!</v>
      </c>
      <c r="J123" s="16"/>
      <c r="K123" s="26"/>
      <c r="L123" s="116"/>
      <c r="M123" s="16"/>
      <c r="N123" s="26">
        <f t="shared" si="14"/>
        <v>1</v>
      </c>
      <c r="O123" s="26">
        <f t="shared" si="15"/>
        <v>2004</v>
      </c>
      <c r="P123" s="26">
        <f>INDEX(ENDEKS!$Q$4:$AB$25,MATCH(O123,ENDEKS!$P$4:$P$25,0),MATCH(N123,ENDEKS!$Q$3:$AB$3,0))</f>
        <v>33.345300000000002</v>
      </c>
      <c r="R123" s="28">
        <f t="shared" si="17"/>
        <v>0</v>
      </c>
      <c r="S123" s="28" t="e">
        <f t="shared" si="18"/>
        <v>#DIV/0!</v>
      </c>
      <c r="T123" s="28" t="e">
        <f t="shared" si="19"/>
        <v>#DIV/0!</v>
      </c>
      <c r="U123" s="16"/>
      <c r="V123" s="16"/>
    </row>
    <row r="124" spans="4:22" x14ac:dyDescent="0.2">
      <c r="F124" s="16"/>
      <c r="H124" s="16">
        <v>0</v>
      </c>
      <c r="I124" s="16" t="e">
        <v>#DIV/0!</v>
      </c>
      <c r="J124" s="16"/>
      <c r="K124" s="26"/>
      <c r="L124" s="116"/>
      <c r="M124" s="16"/>
      <c r="N124" s="26">
        <f t="shared" si="14"/>
        <v>1</v>
      </c>
      <c r="O124" s="26">
        <f t="shared" si="15"/>
        <v>2004</v>
      </c>
      <c r="P124" s="26">
        <f>INDEX(ENDEKS!$Q$4:$AB$25,MATCH(O124,ENDEKS!$P$4:$P$25,0),MATCH(N124,ENDEKS!$Q$3:$AB$3,0))</f>
        <v>33.345300000000002</v>
      </c>
      <c r="R124" s="28">
        <f t="shared" si="17"/>
        <v>0</v>
      </c>
      <c r="S124" s="28" t="e">
        <f t="shared" si="18"/>
        <v>#DIV/0!</v>
      </c>
      <c r="T124" s="28" t="e">
        <f t="shared" si="19"/>
        <v>#DIV/0!</v>
      </c>
      <c r="U124" s="16"/>
      <c r="V124" s="16"/>
    </row>
    <row r="125" spans="4:22" x14ac:dyDescent="0.2">
      <c r="F125" s="16"/>
      <c r="H125" s="16">
        <v>0</v>
      </c>
      <c r="I125" s="16" t="e">
        <v>#DIV/0!</v>
      </c>
      <c r="J125" s="16"/>
      <c r="K125" s="26"/>
      <c r="L125" s="116"/>
      <c r="M125" s="16"/>
      <c r="N125" s="26">
        <f t="shared" si="14"/>
        <v>1</v>
      </c>
      <c r="O125" s="26">
        <f t="shared" si="15"/>
        <v>2004</v>
      </c>
      <c r="P125" s="26">
        <f>INDEX(ENDEKS!$Q$4:$AB$25,MATCH(O125,ENDEKS!$P$4:$P$25,0),MATCH(N125,ENDEKS!$Q$3:$AB$3,0))</f>
        <v>33.345300000000002</v>
      </c>
      <c r="R125" s="28">
        <f t="shared" si="17"/>
        <v>0</v>
      </c>
      <c r="S125" s="28" t="e">
        <f t="shared" si="18"/>
        <v>#DIV/0!</v>
      </c>
      <c r="T125" s="28" t="e">
        <f t="shared" si="19"/>
        <v>#DIV/0!</v>
      </c>
      <c r="U125" s="16"/>
      <c r="V125" s="16"/>
    </row>
    <row r="126" spans="4:22" x14ac:dyDescent="0.2">
      <c r="F126" s="16"/>
      <c r="H126" s="16">
        <v>0</v>
      </c>
      <c r="I126" s="16" t="e">
        <v>#DIV/0!</v>
      </c>
      <c r="J126" s="16"/>
      <c r="K126" s="26"/>
      <c r="L126" s="116"/>
      <c r="M126" s="16"/>
      <c r="N126" s="26">
        <f t="shared" si="14"/>
        <v>1</v>
      </c>
      <c r="O126" s="26">
        <f t="shared" si="15"/>
        <v>2004</v>
      </c>
      <c r="P126" s="26">
        <f>INDEX(ENDEKS!$Q$4:$AB$25,MATCH(O126,ENDEKS!$P$4:$P$25,0),MATCH(N126,ENDEKS!$Q$3:$AB$3,0))</f>
        <v>33.345300000000002</v>
      </c>
      <c r="R126" s="28">
        <f t="shared" si="17"/>
        <v>0</v>
      </c>
      <c r="S126" s="28" t="e">
        <f t="shared" si="18"/>
        <v>#DIV/0!</v>
      </c>
      <c r="T126" s="28" t="e">
        <f t="shared" si="19"/>
        <v>#DIV/0!</v>
      </c>
      <c r="U126" s="16"/>
      <c r="V126" s="16"/>
    </row>
    <row r="127" spans="4:22" x14ac:dyDescent="0.2">
      <c r="F127" s="16"/>
      <c r="H127" s="16">
        <v>0</v>
      </c>
      <c r="I127" s="16" t="e">
        <v>#DIV/0!</v>
      </c>
      <c r="J127" s="16"/>
      <c r="K127" s="26"/>
      <c r="L127" s="116"/>
      <c r="M127" s="16"/>
      <c r="N127" s="26">
        <f t="shared" si="14"/>
        <v>1</v>
      </c>
      <c r="O127" s="26">
        <f t="shared" si="15"/>
        <v>2004</v>
      </c>
      <c r="P127" s="26">
        <f>INDEX(ENDEKS!$Q$4:$AB$25,MATCH(O127,ENDEKS!$P$4:$P$25,0),MATCH(N127,ENDEKS!$Q$3:$AB$3,0))</f>
        <v>33.345300000000002</v>
      </c>
      <c r="R127" s="28">
        <f t="shared" si="17"/>
        <v>0</v>
      </c>
      <c r="S127" s="28" t="e">
        <f t="shared" si="18"/>
        <v>#DIV/0!</v>
      </c>
      <c r="T127" s="28" t="e">
        <f t="shared" si="19"/>
        <v>#DIV/0!</v>
      </c>
      <c r="U127" s="16"/>
      <c r="V127" s="16"/>
    </row>
    <row r="128" spans="4:22" x14ac:dyDescent="0.2">
      <c r="F128" s="16"/>
      <c r="H128" s="16">
        <v>0</v>
      </c>
      <c r="I128" s="16" t="e">
        <v>#DIV/0!</v>
      </c>
      <c r="J128" s="16"/>
      <c r="K128" s="26"/>
      <c r="L128" s="116"/>
      <c r="M128" s="16"/>
      <c r="N128" s="26">
        <f t="shared" si="14"/>
        <v>1</v>
      </c>
      <c r="O128" s="26">
        <f t="shared" si="15"/>
        <v>2004</v>
      </c>
      <c r="P128" s="26">
        <f>INDEX(ENDEKS!$Q$4:$AB$25,MATCH(O128,ENDEKS!$P$4:$P$25,0),MATCH(N128,ENDEKS!$Q$3:$AB$3,0))</f>
        <v>33.345300000000002</v>
      </c>
      <c r="R128" s="28">
        <f t="shared" si="17"/>
        <v>0</v>
      </c>
      <c r="S128" s="28" t="e">
        <f t="shared" si="18"/>
        <v>#DIV/0!</v>
      </c>
      <c r="T128" s="28" t="e">
        <f t="shared" si="19"/>
        <v>#DIV/0!</v>
      </c>
      <c r="U128" s="16"/>
      <c r="V128" s="16"/>
    </row>
    <row r="129" spans="6:22" x14ac:dyDescent="0.2">
      <c r="F129" s="16"/>
      <c r="H129" s="16">
        <v>0</v>
      </c>
      <c r="I129" s="16" t="e">
        <v>#DIV/0!</v>
      </c>
      <c r="J129" s="16"/>
      <c r="K129" s="26"/>
      <c r="L129" s="116"/>
      <c r="M129" s="16"/>
      <c r="N129" s="26">
        <f t="shared" si="14"/>
        <v>1</v>
      </c>
      <c r="O129" s="26">
        <f t="shared" si="15"/>
        <v>2004</v>
      </c>
      <c r="P129" s="26">
        <f>INDEX(ENDEKS!$Q$4:$AB$25,MATCH(O129,ENDEKS!$P$4:$P$25,0),MATCH(N129,ENDEKS!$Q$3:$AB$3,0))</f>
        <v>33.345300000000002</v>
      </c>
      <c r="R129" s="28">
        <f t="shared" si="17"/>
        <v>0</v>
      </c>
      <c r="S129" s="28" t="e">
        <f t="shared" si="18"/>
        <v>#DIV/0!</v>
      </c>
      <c r="T129" s="28" t="e">
        <f t="shared" si="19"/>
        <v>#DIV/0!</v>
      </c>
      <c r="U129" s="16"/>
      <c r="V129" s="16"/>
    </row>
    <row r="130" spans="6:22" x14ac:dyDescent="0.2">
      <c r="F130" s="16"/>
      <c r="H130" s="16">
        <v>0</v>
      </c>
      <c r="I130" s="16" t="e">
        <v>#DIV/0!</v>
      </c>
      <c r="J130" s="16"/>
      <c r="K130" s="26"/>
      <c r="L130" s="116"/>
      <c r="M130" s="16"/>
      <c r="N130" s="26">
        <f t="shared" si="14"/>
        <v>1</v>
      </c>
      <c r="O130" s="26">
        <f t="shared" si="15"/>
        <v>2004</v>
      </c>
      <c r="P130" s="26">
        <f>INDEX(ENDEKS!$Q$4:$AB$25,MATCH(O130,ENDEKS!$P$4:$P$25,0),MATCH(N130,ENDEKS!$Q$3:$AB$3,0))</f>
        <v>33.345300000000002</v>
      </c>
      <c r="R130" s="28">
        <f t="shared" si="17"/>
        <v>0</v>
      </c>
      <c r="S130" s="28" t="e">
        <f t="shared" si="18"/>
        <v>#DIV/0!</v>
      </c>
      <c r="T130" s="28" t="e">
        <f t="shared" si="19"/>
        <v>#DIV/0!</v>
      </c>
      <c r="U130" s="16"/>
      <c r="V130" s="16"/>
    </row>
    <row r="131" spans="6:22" x14ac:dyDescent="0.2">
      <c r="F131" s="16"/>
      <c r="H131" s="16">
        <v>0</v>
      </c>
      <c r="I131" s="16" t="e">
        <v>#DIV/0!</v>
      </c>
      <c r="J131" s="16"/>
      <c r="K131" s="26"/>
      <c r="L131" s="116"/>
      <c r="M131" s="16"/>
      <c r="N131" s="26">
        <f t="shared" si="14"/>
        <v>1</v>
      </c>
      <c r="O131" s="26">
        <f t="shared" si="15"/>
        <v>2004</v>
      </c>
      <c r="P131" s="26">
        <f>INDEX(ENDEKS!$Q$4:$AB$25,MATCH(O131,ENDEKS!$P$4:$P$25,0),MATCH(N131,ENDEKS!$Q$3:$AB$3,0))</f>
        <v>33.345300000000002</v>
      </c>
      <c r="R131" s="28">
        <f t="shared" si="17"/>
        <v>0</v>
      </c>
      <c r="S131" s="28" t="e">
        <f t="shared" si="18"/>
        <v>#DIV/0!</v>
      </c>
      <c r="T131" s="28" t="e">
        <f t="shared" si="19"/>
        <v>#DIV/0!</v>
      </c>
      <c r="U131" s="16"/>
      <c r="V131" s="16"/>
    </row>
    <row r="132" spans="6:22" x14ac:dyDescent="0.2">
      <c r="F132" s="16"/>
      <c r="H132" s="16">
        <v>0</v>
      </c>
      <c r="I132" s="16" t="e">
        <v>#DIV/0!</v>
      </c>
      <c r="J132" s="16"/>
      <c r="K132" s="26"/>
      <c r="L132" s="116"/>
      <c r="M132" s="16"/>
      <c r="N132" s="26">
        <f t="shared" si="14"/>
        <v>1</v>
      </c>
      <c r="O132" s="26">
        <f t="shared" si="15"/>
        <v>2004</v>
      </c>
      <c r="P132" s="26">
        <f>INDEX(ENDEKS!$Q$4:$AB$25,MATCH(O132,ENDEKS!$P$4:$P$25,0),MATCH(N132,ENDEKS!$Q$3:$AB$3,0))</f>
        <v>33.345300000000002</v>
      </c>
      <c r="R132" s="28">
        <f t="shared" si="17"/>
        <v>0</v>
      </c>
      <c r="S132" s="28" t="e">
        <f t="shared" si="18"/>
        <v>#DIV/0!</v>
      </c>
      <c r="T132" s="28" t="e">
        <f t="shared" si="19"/>
        <v>#DIV/0!</v>
      </c>
      <c r="U132" s="16"/>
      <c r="V132" s="16"/>
    </row>
    <row r="133" spans="6:22" x14ac:dyDescent="0.2">
      <c r="F133" s="16"/>
      <c r="H133" s="16">
        <v>0</v>
      </c>
      <c r="I133" s="16" t="e">
        <v>#DIV/0!</v>
      </c>
      <c r="J133" s="16"/>
      <c r="K133" s="26"/>
      <c r="L133" s="116"/>
      <c r="M133" s="16"/>
      <c r="N133" s="26">
        <f t="shared" si="14"/>
        <v>1</v>
      </c>
      <c r="O133" s="26">
        <f t="shared" si="15"/>
        <v>2004</v>
      </c>
      <c r="P133" s="26">
        <f>INDEX(ENDEKS!$Q$4:$AB$25,MATCH(O133,ENDEKS!$P$4:$P$25,0),MATCH(N133,ENDEKS!$Q$3:$AB$3,0))</f>
        <v>33.345300000000002</v>
      </c>
      <c r="R133" s="28">
        <f t="shared" si="17"/>
        <v>0</v>
      </c>
      <c r="S133" s="28" t="e">
        <f t="shared" si="18"/>
        <v>#DIV/0!</v>
      </c>
      <c r="T133" s="28" t="e">
        <f t="shared" si="19"/>
        <v>#DIV/0!</v>
      </c>
      <c r="U133" s="16"/>
      <c r="V133" s="16"/>
    </row>
    <row r="134" spans="6:22" x14ac:dyDescent="0.2">
      <c r="F134" s="16"/>
      <c r="H134" s="16">
        <v>0</v>
      </c>
      <c r="I134" s="16" t="e">
        <v>#DIV/0!</v>
      </c>
      <c r="J134" s="16"/>
      <c r="K134" s="26"/>
      <c r="L134" s="116"/>
      <c r="M134" s="16"/>
      <c r="N134" s="26">
        <f t="shared" si="14"/>
        <v>1</v>
      </c>
      <c r="O134" s="26">
        <f t="shared" si="15"/>
        <v>2004</v>
      </c>
      <c r="P134" s="26">
        <f>INDEX(ENDEKS!$Q$4:$AB$25,MATCH(O134,ENDEKS!$P$4:$P$25,0),MATCH(N134,ENDEKS!$Q$3:$AB$3,0))</f>
        <v>33.345300000000002</v>
      </c>
      <c r="R134" s="28">
        <f t="shared" si="17"/>
        <v>0</v>
      </c>
      <c r="S134" s="28" t="e">
        <f t="shared" si="18"/>
        <v>#DIV/0!</v>
      </c>
      <c r="T134" s="28" t="e">
        <f t="shared" si="19"/>
        <v>#DIV/0!</v>
      </c>
      <c r="U134" s="16"/>
      <c r="V134" s="16"/>
    </row>
    <row r="135" spans="6:22" x14ac:dyDescent="0.2">
      <c r="F135" s="16"/>
      <c r="H135" s="16">
        <v>0</v>
      </c>
      <c r="I135" s="16" t="e">
        <v>#DIV/0!</v>
      </c>
      <c r="J135" s="16"/>
      <c r="K135" s="26"/>
      <c r="L135" s="116"/>
      <c r="M135" s="16"/>
      <c r="N135" s="26">
        <f t="shared" si="14"/>
        <v>1</v>
      </c>
      <c r="O135" s="26">
        <f t="shared" si="15"/>
        <v>2004</v>
      </c>
      <c r="P135" s="26">
        <f>INDEX(ENDEKS!$Q$4:$AB$25,MATCH(O135,ENDEKS!$P$4:$P$25,0),MATCH(N135,ENDEKS!$Q$3:$AB$3,0))</f>
        <v>33.345300000000002</v>
      </c>
      <c r="R135" s="28">
        <f t="shared" si="17"/>
        <v>0</v>
      </c>
      <c r="S135" s="28" t="e">
        <f t="shared" si="18"/>
        <v>#DIV/0!</v>
      </c>
      <c r="T135" s="28" t="e">
        <f t="shared" si="19"/>
        <v>#DIV/0!</v>
      </c>
      <c r="U135" s="16"/>
      <c r="V135" s="16"/>
    </row>
    <row r="136" spans="6:22" x14ac:dyDescent="0.2">
      <c r="F136" s="16"/>
      <c r="H136" s="16">
        <v>0</v>
      </c>
      <c r="I136" s="16" t="e">
        <v>#DIV/0!</v>
      </c>
      <c r="J136" s="16"/>
      <c r="K136" s="26"/>
      <c r="L136" s="116"/>
      <c r="M136" s="16"/>
      <c r="N136" s="26">
        <f t="shared" si="14"/>
        <v>1</v>
      </c>
      <c r="O136" s="26">
        <f t="shared" si="15"/>
        <v>2004</v>
      </c>
      <c r="P136" s="26">
        <f>INDEX(ENDEKS!$Q$4:$AB$25,MATCH(O136,ENDEKS!$P$4:$P$25,0),MATCH(N136,ENDEKS!$Q$3:$AB$3,0))</f>
        <v>33.345300000000002</v>
      </c>
      <c r="R136" s="28">
        <f t="shared" si="17"/>
        <v>0</v>
      </c>
      <c r="S136" s="28" t="e">
        <f t="shared" si="18"/>
        <v>#DIV/0!</v>
      </c>
      <c r="T136" s="28" t="e">
        <f t="shared" si="19"/>
        <v>#DIV/0!</v>
      </c>
      <c r="U136" s="16"/>
      <c r="V136" s="16"/>
    </row>
    <row r="137" spans="6:22" x14ac:dyDescent="0.2">
      <c r="F137" s="16"/>
      <c r="H137" s="16">
        <v>0</v>
      </c>
      <c r="I137" s="16" t="e">
        <v>#DIV/0!</v>
      </c>
      <c r="J137" s="16"/>
      <c r="K137" s="26"/>
      <c r="L137" s="116"/>
      <c r="M137" s="16"/>
      <c r="N137" s="26">
        <f t="shared" si="14"/>
        <v>1</v>
      </c>
      <c r="O137" s="26">
        <f t="shared" si="15"/>
        <v>2004</v>
      </c>
      <c r="P137" s="26">
        <f>INDEX(ENDEKS!$Q$4:$AB$25,MATCH(O137,ENDEKS!$P$4:$P$25,0),MATCH(N137,ENDEKS!$Q$3:$AB$3,0))</f>
        <v>33.345300000000002</v>
      </c>
      <c r="R137" s="28">
        <f t="shared" si="17"/>
        <v>0</v>
      </c>
      <c r="S137" s="28" t="e">
        <f t="shared" si="18"/>
        <v>#DIV/0!</v>
      </c>
      <c r="T137" s="28" t="e">
        <f t="shared" si="19"/>
        <v>#DIV/0!</v>
      </c>
      <c r="U137" s="16"/>
      <c r="V137" s="16"/>
    </row>
    <row r="138" spans="6:22" x14ac:dyDescent="0.2">
      <c r="F138" s="16"/>
      <c r="H138" s="16">
        <v>0</v>
      </c>
      <c r="I138" s="16" t="e">
        <v>#DIV/0!</v>
      </c>
      <c r="J138" s="16"/>
      <c r="K138" s="26"/>
      <c r="L138" s="116"/>
      <c r="M138" s="16"/>
      <c r="N138" s="26">
        <f t="shared" si="14"/>
        <v>1</v>
      </c>
      <c r="O138" s="26">
        <f t="shared" si="15"/>
        <v>2004</v>
      </c>
      <c r="P138" s="26">
        <f>INDEX(ENDEKS!$Q$4:$AB$25,MATCH(O138,ENDEKS!$P$4:$P$25,0),MATCH(N138,ENDEKS!$Q$3:$AB$3,0))</f>
        <v>33.345300000000002</v>
      </c>
      <c r="R138" s="28">
        <f t="shared" si="17"/>
        <v>0</v>
      </c>
      <c r="S138" s="28" t="e">
        <f t="shared" si="18"/>
        <v>#DIV/0!</v>
      </c>
      <c r="T138" s="28" t="e">
        <f t="shared" si="19"/>
        <v>#DIV/0!</v>
      </c>
      <c r="U138" s="16"/>
      <c r="V138" s="16"/>
    </row>
    <row r="139" spans="6:22" x14ac:dyDescent="0.2">
      <c r="F139" s="16"/>
      <c r="H139" s="16">
        <v>0</v>
      </c>
      <c r="I139" s="16" t="e">
        <v>#DIV/0!</v>
      </c>
      <c r="J139" s="16"/>
      <c r="K139" s="26"/>
      <c r="L139" s="116"/>
      <c r="M139" s="16"/>
      <c r="N139" s="26">
        <f t="shared" si="14"/>
        <v>1</v>
      </c>
      <c r="O139" s="26">
        <f t="shared" si="15"/>
        <v>2004</v>
      </c>
      <c r="P139" s="26">
        <f>INDEX(ENDEKS!$Q$4:$AB$25,MATCH(O139,ENDEKS!$P$4:$P$25,0),MATCH(N139,ENDEKS!$Q$3:$AB$3,0))</f>
        <v>33.345300000000002</v>
      </c>
      <c r="R139" s="28">
        <f t="shared" si="17"/>
        <v>0</v>
      </c>
      <c r="S139" s="28" t="e">
        <f t="shared" si="18"/>
        <v>#DIV/0!</v>
      </c>
      <c r="T139" s="28" t="e">
        <f t="shared" si="19"/>
        <v>#DIV/0!</v>
      </c>
      <c r="U139" s="16"/>
      <c r="V139" s="16"/>
    </row>
    <row r="140" spans="6:22" x14ac:dyDescent="0.2">
      <c r="F140" s="16"/>
      <c r="H140" s="16">
        <v>0</v>
      </c>
      <c r="I140" s="16" t="e">
        <v>#DIV/0!</v>
      </c>
      <c r="J140" s="16"/>
      <c r="K140" s="26"/>
      <c r="L140" s="116"/>
      <c r="M140" s="16"/>
      <c r="N140" s="26">
        <f t="shared" si="14"/>
        <v>1</v>
      </c>
      <c r="O140" s="26">
        <f t="shared" si="15"/>
        <v>2004</v>
      </c>
      <c r="P140" s="26">
        <f>INDEX(ENDEKS!$Q$4:$AB$25,MATCH(O140,ENDEKS!$P$4:$P$25,0),MATCH(N140,ENDEKS!$Q$3:$AB$3,0))</f>
        <v>33.345300000000002</v>
      </c>
      <c r="R140" s="28">
        <f t="shared" si="17"/>
        <v>0</v>
      </c>
      <c r="S140" s="28" t="e">
        <f t="shared" si="18"/>
        <v>#DIV/0!</v>
      </c>
      <c r="T140" s="28" t="e">
        <f t="shared" si="19"/>
        <v>#DIV/0!</v>
      </c>
      <c r="U140" s="16"/>
      <c r="V140" s="16"/>
    </row>
    <row r="141" spans="6:22" x14ac:dyDescent="0.2">
      <c r="F141" s="16"/>
      <c r="H141" s="16">
        <v>0</v>
      </c>
      <c r="I141" s="16" t="e">
        <v>#DIV/0!</v>
      </c>
      <c r="J141" s="16"/>
      <c r="K141" s="26"/>
      <c r="L141" s="116"/>
      <c r="M141" s="16"/>
      <c r="N141" s="26">
        <f t="shared" si="14"/>
        <v>1</v>
      </c>
      <c r="O141" s="26">
        <f t="shared" si="15"/>
        <v>2004</v>
      </c>
      <c r="P141" s="26">
        <f>INDEX(ENDEKS!$Q$4:$AB$25,MATCH(O141,ENDEKS!$P$4:$P$25,0),MATCH(N141,ENDEKS!$Q$3:$AB$3,0))</f>
        <v>33.345300000000002</v>
      </c>
      <c r="R141" s="28">
        <f t="shared" si="17"/>
        <v>0</v>
      </c>
      <c r="S141" s="28" t="e">
        <f t="shared" si="18"/>
        <v>#DIV/0!</v>
      </c>
      <c r="T141" s="28" t="e">
        <f t="shared" si="19"/>
        <v>#DIV/0!</v>
      </c>
      <c r="U141" s="16"/>
      <c r="V141" s="16"/>
    </row>
    <row r="142" spans="6:22" x14ac:dyDescent="0.2">
      <c r="F142" s="16"/>
      <c r="H142" s="16">
        <v>0</v>
      </c>
      <c r="I142" s="16" t="e">
        <v>#DIV/0!</v>
      </c>
      <c r="J142" s="16"/>
      <c r="K142" s="26"/>
      <c r="L142" s="116"/>
      <c r="M142" s="16"/>
      <c r="N142" s="26">
        <f t="shared" si="14"/>
        <v>1</v>
      </c>
      <c r="O142" s="26">
        <f t="shared" si="15"/>
        <v>2004</v>
      </c>
      <c r="P142" s="26">
        <f>INDEX(ENDEKS!$Q$4:$AB$25,MATCH(O142,ENDEKS!$P$4:$P$25,0),MATCH(N142,ENDEKS!$Q$3:$AB$3,0))</f>
        <v>33.345300000000002</v>
      </c>
      <c r="R142" s="28">
        <f t="shared" si="17"/>
        <v>0</v>
      </c>
      <c r="S142" s="28" t="e">
        <f t="shared" si="18"/>
        <v>#DIV/0!</v>
      </c>
      <c r="T142" s="28" t="e">
        <f t="shared" si="19"/>
        <v>#DIV/0!</v>
      </c>
      <c r="U142" s="16"/>
      <c r="V142" s="16"/>
    </row>
    <row r="143" spans="6:22" x14ac:dyDescent="0.2">
      <c r="F143" s="16"/>
      <c r="H143" s="16">
        <v>0</v>
      </c>
      <c r="I143" s="16" t="e">
        <v>#DIV/0!</v>
      </c>
      <c r="J143" s="16"/>
      <c r="K143" s="26"/>
      <c r="L143" s="116"/>
      <c r="M143" s="16"/>
      <c r="N143" s="26">
        <f t="shared" si="14"/>
        <v>1</v>
      </c>
      <c r="O143" s="26">
        <f t="shared" si="15"/>
        <v>2004</v>
      </c>
      <c r="P143" s="26">
        <f>INDEX(ENDEKS!$Q$4:$AB$25,MATCH(O143,ENDEKS!$P$4:$P$25,0),MATCH(N143,ENDEKS!$Q$3:$AB$3,0))</f>
        <v>33.345300000000002</v>
      </c>
      <c r="R143" s="28">
        <f t="shared" si="17"/>
        <v>0</v>
      </c>
      <c r="S143" s="28" t="e">
        <f t="shared" si="18"/>
        <v>#DIV/0!</v>
      </c>
      <c r="T143" s="28" t="e">
        <f t="shared" si="19"/>
        <v>#DIV/0!</v>
      </c>
      <c r="U143" s="16"/>
      <c r="V143" s="16"/>
    </row>
    <row r="144" spans="6:22" x14ac:dyDescent="0.2">
      <c r="F144" s="16"/>
      <c r="H144" s="16">
        <v>0</v>
      </c>
      <c r="I144" s="16" t="e">
        <v>#DIV/0!</v>
      </c>
      <c r="J144" s="16"/>
      <c r="K144" s="26"/>
      <c r="L144" s="116"/>
      <c r="M144" s="16"/>
      <c r="N144" s="26">
        <f t="shared" ref="N144:N207" si="20">IF(K144="E",MONTH(L144),MONTH(D144))</f>
        <v>1</v>
      </c>
      <c r="O144" s="26">
        <f t="shared" ref="O144:O207" si="21">IF(K144="E",YEAR(L144),IF(YEAR(D144)&gt;2004,YEAR(D144),2004))</f>
        <v>2004</v>
      </c>
      <c r="P144" s="26">
        <f>INDEX(ENDEKS!$Q$4:$AB$25,MATCH(O144,ENDEKS!$P$4:$P$25,0),MATCH(N144,ENDEKS!$Q$3:$AB$3,0))</f>
        <v>33.345300000000002</v>
      </c>
      <c r="R144" s="28">
        <f t="shared" si="17"/>
        <v>0</v>
      </c>
      <c r="S144" s="28" t="e">
        <f t="shared" si="18"/>
        <v>#DIV/0!</v>
      </c>
      <c r="T144" s="28" t="e">
        <f t="shared" si="19"/>
        <v>#DIV/0!</v>
      </c>
      <c r="U144" s="16"/>
      <c r="V144" s="16"/>
    </row>
    <row r="145" spans="6:22" x14ac:dyDescent="0.2">
      <c r="F145" s="16"/>
      <c r="H145" s="16">
        <v>0</v>
      </c>
      <c r="I145" s="16" t="e">
        <v>#DIV/0!</v>
      </c>
      <c r="J145" s="16"/>
      <c r="K145" s="26"/>
      <c r="L145" s="116"/>
      <c r="M145" s="16"/>
      <c r="N145" s="26">
        <f t="shared" si="20"/>
        <v>1</v>
      </c>
      <c r="O145" s="26">
        <f t="shared" si="21"/>
        <v>2004</v>
      </c>
      <c r="P145" s="26">
        <f>INDEX(ENDEKS!$Q$4:$AB$25,MATCH(O145,ENDEKS!$P$4:$P$25,0),MATCH(N145,ENDEKS!$Q$3:$AB$3,0))</f>
        <v>33.345300000000002</v>
      </c>
      <c r="R145" s="28">
        <f t="shared" ref="R145:R208" si="22">H145*P145</f>
        <v>0</v>
      </c>
      <c r="S145" s="28" t="e">
        <f t="shared" ref="S145:S208" si="23">R145/H145*I145</f>
        <v>#DIV/0!</v>
      </c>
      <c r="T145" s="28" t="e">
        <f t="shared" ref="T145:T208" si="24">(R145-H145)-(S145-I145)</f>
        <v>#DIV/0!</v>
      </c>
      <c r="U145" s="16"/>
      <c r="V145" s="16"/>
    </row>
    <row r="146" spans="6:22" x14ac:dyDescent="0.2">
      <c r="F146" s="16"/>
      <c r="H146" s="16">
        <v>0</v>
      </c>
      <c r="I146" s="16" t="e">
        <v>#DIV/0!</v>
      </c>
      <c r="J146" s="16"/>
      <c r="K146" s="26"/>
      <c r="L146" s="116"/>
      <c r="M146" s="16"/>
      <c r="N146" s="26">
        <f t="shared" si="20"/>
        <v>1</v>
      </c>
      <c r="O146" s="26">
        <f t="shared" si="21"/>
        <v>2004</v>
      </c>
      <c r="P146" s="26">
        <f>INDEX(ENDEKS!$Q$4:$AB$25,MATCH(O146,ENDEKS!$P$4:$P$25,0),MATCH(N146,ENDEKS!$Q$3:$AB$3,0))</f>
        <v>33.345300000000002</v>
      </c>
      <c r="R146" s="28">
        <f t="shared" si="22"/>
        <v>0</v>
      </c>
      <c r="S146" s="28" t="e">
        <f t="shared" si="23"/>
        <v>#DIV/0!</v>
      </c>
      <c r="T146" s="28" t="e">
        <f t="shared" si="24"/>
        <v>#DIV/0!</v>
      </c>
      <c r="U146" s="16"/>
      <c r="V146" s="16"/>
    </row>
    <row r="147" spans="6:22" x14ac:dyDescent="0.2">
      <c r="F147" s="16"/>
      <c r="H147" s="16">
        <v>0</v>
      </c>
      <c r="I147" s="16" t="e">
        <v>#DIV/0!</v>
      </c>
      <c r="J147" s="16"/>
      <c r="K147" s="26"/>
      <c r="L147" s="116"/>
      <c r="M147" s="16"/>
      <c r="N147" s="26">
        <f t="shared" si="20"/>
        <v>1</v>
      </c>
      <c r="O147" s="26">
        <f t="shared" si="21"/>
        <v>2004</v>
      </c>
      <c r="P147" s="26">
        <f>INDEX(ENDEKS!$Q$4:$AB$25,MATCH(O147,ENDEKS!$P$4:$P$25,0),MATCH(N147,ENDEKS!$Q$3:$AB$3,0))</f>
        <v>33.345300000000002</v>
      </c>
      <c r="R147" s="28">
        <f t="shared" si="22"/>
        <v>0</v>
      </c>
      <c r="S147" s="28" t="e">
        <f t="shared" si="23"/>
        <v>#DIV/0!</v>
      </c>
      <c r="T147" s="28" t="e">
        <f t="shared" si="24"/>
        <v>#DIV/0!</v>
      </c>
      <c r="U147" s="16"/>
      <c r="V147" s="16"/>
    </row>
    <row r="148" spans="6:22" x14ac:dyDescent="0.2">
      <c r="F148" s="16"/>
      <c r="H148" s="16">
        <v>0</v>
      </c>
      <c r="I148" s="16" t="e">
        <v>#DIV/0!</v>
      </c>
      <c r="J148" s="16"/>
      <c r="K148" s="26"/>
      <c r="L148" s="116"/>
      <c r="M148" s="16"/>
      <c r="N148" s="26">
        <f t="shared" si="20"/>
        <v>1</v>
      </c>
      <c r="O148" s="26">
        <f t="shared" si="21"/>
        <v>2004</v>
      </c>
      <c r="P148" s="26">
        <f>INDEX(ENDEKS!$Q$4:$AB$25,MATCH(O148,ENDEKS!$P$4:$P$25,0),MATCH(N148,ENDEKS!$Q$3:$AB$3,0))</f>
        <v>33.345300000000002</v>
      </c>
      <c r="R148" s="28">
        <f t="shared" si="22"/>
        <v>0</v>
      </c>
      <c r="S148" s="28" t="e">
        <f t="shared" si="23"/>
        <v>#DIV/0!</v>
      </c>
      <c r="T148" s="28" t="e">
        <f t="shared" si="24"/>
        <v>#DIV/0!</v>
      </c>
      <c r="U148" s="16"/>
      <c r="V148" s="16"/>
    </row>
    <row r="149" spans="6:22" x14ac:dyDescent="0.2">
      <c r="F149" s="16"/>
      <c r="H149" s="16">
        <v>0</v>
      </c>
      <c r="I149" s="16" t="e">
        <v>#DIV/0!</v>
      </c>
      <c r="J149" s="16"/>
      <c r="K149" s="26"/>
      <c r="L149" s="116"/>
      <c r="M149" s="16"/>
      <c r="N149" s="26">
        <f t="shared" si="20"/>
        <v>1</v>
      </c>
      <c r="O149" s="26">
        <f t="shared" si="21"/>
        <v>2004</v>
      </c>
      <c r="P149" s="26">
        <f>INDEX(ENDEKS!$Q$4:$AB$25,MATCH(O149,ENDEKS!$P$4:$P$25,0),MATCH(N149,ENDEKS!$Q$3:$AB$3,0))</f>
        <v>33.345300000000002</v>
      </c>
      <c r="R149" s="28">
        <f t="shared" si="22"/>
        <v>0</v>
      </c>
      <c r="S149" s="28" t="e">
        <f t="shared" si="23"/>
        <v>#DIV/0!</v>
      </c>
      <c r="T149" s="28" t="e">
        <f t="shared" si="24"/>
        <v>#DIV/0!</v>
      </c>
      <c r="U149" s="16"/>
      <c r="V149" s="16"/>
    </row>
    <row r="150" spans="6:22" x14ac:dyDescent="0.2">
      <c r="F150" s="16"/>
      <c r="H150" s="16">
        <v>0</v>
      </c>
      <c r="I150" s="16" t="e">
        <v>#DIV/0!</v>
      </c>
      <c r="J150" s="16"/>
      <c r="K150" s="26"/>
      <c r="L150" s="116"/>
      <c r="M150" s="16"/>
      <c r="N150" s="26">
        <f t="shared" si="20"/>
        <v>1</v>
      </c>
      <c r="O150" s="26">
        <f t="shared" si="21"/>
        <v>2004</v>
      </c>
      <c r="P150" s="26">
        <f>INDEX(ENDEKS!$Q$4:$AB$25,MATCH(O150,ENDEKS!$P$4:$P$25,0),MATCH(N150,ENDEKS!$Q$3:$AB$3,0))</f>
        <v>33.345300000000002</v>
      </c>
      <c r="R150" s="28">
        <f t="shared" si="22"/>
        <v>0</v>
      </c>
      <c r="S150" s="28" t="e">
        <f t="shared" si="23"/>
        <v>#DIV/0!</v>
      </c>
      <c r="T150" s="28" t="e">
        <f t="shared" si="24"/>
        <v>#DIV/0!</v>
      </c>
      <c r="U150" s="16"/>
      <c r="V150" s="16"/>
    </row>
    <row r="151" spans="6:22" x14ac:dyDescent="0.2">
      <c r="F151" s="16"/>
      <c r="H151" s="16">
        <v>0</v>
      </c>
      <c r="I151" s="16" t="e">
        <v>#DIV/0!</v>
      </c>
      <c r="J151" s="16"/>
      <c r="K151" s="26"/>
      <c r="L151" s="116"/>
      <c r="M151" s="16"/>
      <c r="N151" s="26">
        <f t="shared" si="20"/>
        <v>1</v>
      </c>
      <c r="O151" s="26">
        <f t="shared" si="21"/>
        <v>2004</v>
      </c>
      <c r="P151" s="26">
        <f>INDEX(ENDEKS!$Q$4:$AB$25,MATCH(O151,ENDEKS!$P$4:$P$25,0),MATCH(N151,ENDEKS!$Q$3:$AB$3,0))</f>
        <v>33.345300000000002</v>
      </c>
      <c r="R151" s="28">
        <f t="shared" si="22"/>
        <v>0</v>
      </c>
      <c r="S151" s="28" t="e">
        <f t="shared" si="23"/>
        <v>#DIV/0!</v>
      </c>
      <c r="T151" s="28" t="e">
        <f t="shared" si="24"/>
        <v>#DIV/0!</v>
      </c>
      <c r="U151" s="16"/>
      <c r="V151" s="16"/>
    </row>
    <row r="152" spans="6:22" x14ac:dyDescent="0.2">
      <c r="F152" s="16"/>
      <c r="H152" s="16">
        <v>0</v>
      </c>
      <c r="I152" s="16" t="e">
        <v>#DIV/0!</v>
      </c>
      <c r="J152" s="16"/>
      <c r="K152" s="26"/>
      <c r="L152" s="116"/>
      <c r="M152" s="16"/>
      <c r="N152" s="26">
        <f t="shared" si="20"/>
        <v>1</v>
      </c>
      <c r="O152" s="26">
        <f t="shared" si="21"/>
        <v>2004</v>
      </c>
      <c r="P152" s="26">
        <f>INDEX(ENDEKS!$Q$4:$AB$25,MATCH(O152,ENDEKS!$P$4:$P$25,0),MATCH(N152,ENDEKS!$Q$3:$AB$3,0))</f>
        <v>33.345300000000002</v>
      </c>
      <c r="R152" s="28">
        <f t="shared" si="22"/>
        <v>0</v>
      </c>
      <c r="S152" s="28" t="e">
        <f t="shared" si="23"/>
        <v>#DIV/0!</v>
      </c>
      <c r="T152" s="28" t="e">
        <f t="shared" si="24"/>
        <v>#DIV/0!</v>
      </c>
      <c r="U152" s="16"/>
      <c r="V152" s="16"/>
    </row>
    <row r="153" spans="6:22" x14ac:dyDescent="0.2">
      <c r="F153" s="16"/>
      <c r="H153" s="16">
        <v>0</v>
      </c>
      <c r="I153" s="16" t="e">
        <v>#DIV/0!</v>
      </c>
      <c r="J153" s="16"/>
      <c r="K153" s="26"/>
      <c r="L153" s="116"/>
      <c r="M153" s="16"/>
      <c r="N153" s="26">
        <f t="shared" si="20"/>
        <v>1</v>
      </c>
      <c r="O153" s="26">
        <f t="shared" si="21"/>
        <v>2004</v>
      </c>
      <c r="P153" s="26">
        <f>INDEX(ENDEKS!$Q$4:$AB$25,MATCH(O153,ENDEKS!$P$4:$P$25,0),MATCH(N153,ENDEKS!$Q$3:$AB$3,0))</f>
        <v>33.345300000000002</v>
      </c>
      <c r="R153" s="28">
        <f t="shared" si="22"/>
        <v>0</v>
      </c>
      <c r="S153" s="28" t="e">
        <f t="shared" si="23"/>
        <v>#DIV/0!</v>
      </c>
      <c r="T153" s="28" t="e">
        <f t="shared" si="24"/>
        <v>#DIV/0!</v>
      </c>
      <c r="U153" s="16"/>
      <c r="V153" s="16"/>
    </row>
    <row r="154" spans="6:22" x14ac:dyDescent="0.2">
      <c r="F154" s="16"/>
      <c r="H154" s="16">
        <v>0</v>
      </c>
      <c r="I154" s="16" t="e">
        <v>#DIV/0!</v>
      </c>
      <c r="J154" s="16"/>
      <c r="K154" s="26"/>
      <c r="L154" s="116"/>
      <c r="M154" s="16"/>
      <c r="N154" s="26">
        <f t="shared" si="20"/>
        <v>1</v>
      </c>
      <c r="O154" s="26">
        <f t="shared" si="21"/>
        <v>2004</v>
      </c>
      <c r="P154" s="26">
        <f>INDEX(ENDEKS!$Q$4:$AB$25,MATCH(O154,ENDEKS!$P$4:$P$25,0),MATCH(N154,ENDEKS!$Q$3:$AB$3,0))</f>
        <v>33.345300000000002</v>
      </c>
      <c r="R154" s="28">
        <f t="shared" si="22"/>
        <v>0</v>
      </c>
      <c r="S154" s="28" t="e">
        <f t="shared" si="23"/>
        <v>#DIV/0!</v>
      </c>
      <c r="T154" s="28" t="e">
        <f t="shared" si="24"/>
        <v>#DIV/0!</v>
      </c>
      <c r="U154" s="16"/>
      <c r="V154" s="16"/>
    </row>
    <row r="155" spans="6:22" x14ac:dyDescent="0.2">
      <c r="F155" s="16"/>
      <c r="H155" s="16">
        <v>0</v>
      </c>
      <c r="I155" s="16" t="e">
        <v>#DIV/0!</v>
      </c>
      <c r="J155" s="16"/>
      <c r="K155" s="26"/>
      <c r="L155" s="116"/>
      <c r="M155" s="16"/>
      <c r="N155" s="26">
        <f t="shared" si="20"/>
        <v>1</v>
      </c>
      <c r="O155" s="26">
        <f t="shared" si="21"/>
        <v>2004</v>
      </c>
      <c r="P155" s="26">
        <f>INDEX(ENDEKS!$Q$4:$AB$25,MATCH(O155,ENDEKS!$P$4:$P$25,0),MATCH(N155,ENDEKS!$Q$3:$AB$3,0))</f>
        <v>33.345300000000002</v>
      </c>
      <c r="R155" s="28">
        <f t="shared" si="22"/>
        <v>0</v>
      </c>
      <c r="S155" s="28" t="e">
        <f t="shared" si="23"/>
        <v>#DIV/0!</v>
      </c>
      <c r="T155" s="28" t="e">
        <f t="shared" si="24"/>
        <v>#DIV/0!</v>
      </c>
      <c r="U155" s="16"/>
      <c r="V155" s="16"/>
    </row>
    <row r="156" spans="6:22" x14ac:dyDescent="0.2">
      <c r="F156" s="16"/>
      <c r="H156" s="16">
        <v>0</v>
      </c>
      <c r="I156" s="16" t="e">
        <v>#DIV/0!</v>
      </c>
      <c r="J156" s="16"/>
      <c r="K156" s="26"/>
      <c r="L156" s="116"/>
      <c r="M156" s="16"/>
      <c r="N156" s="26">
        <f t="shared" si="20"/>
        <v>1</v>
      </c>
      <c r="O156" s="26">
        <f t="shared" si="21"/>
        <v>2004</v>
      </c>
      <c r="P156" s="26">
        <f>INDEX(ENDEKS!$Q$4:$AB$25,MATCH(O156,ENDEKS!$P$4:$P$25,0),MATCH(N156,ENDEKS!$Q$3:$AB$3,0))</f>
        <v>33.345300000000002</v>
      </c>
      <c r="R156" s="28">
        <f t="shared" si="22"/>
        <v>0</v>
      </c>
      <c r="S156" s="28" t="e">
        <f t="shared" si="23"/>
        <v>#DIV/0!</v>
      </c>
      <c r="T156" s="28" t="e">
        <f t="shared" si="24"/>
        <v>#DIV/0!</v>
      </c>
      <c r="U156" s="16"/>
      <c r="V156" s="16"/>
    </row>
    <row r="157" spans="6:22" x14ac:dyDescent="0.2">
      <c r="F157" s="16"/>
      <c r="H157" s="16">
        <v>0</v>
      </c>
      <c r="I157" s="16" t="e">
        <v>#DIV/0!</v>
      </c>
      <c r="J157" s="16"/>
      <c r="K157" s="26"/>
      <c r="L157" s="116"/>
      <c r="M157" s="16"/>
      <c r="N157" s="26">
        <f t="shared" si="20"/>
        <v>1</v>
      </c>
      <c r="O157" s="26">
        <f t="shared" si="21"/>
        <v>2004</v>
      </c>
      <c r="P157" s="26">
        <f>INDEX(ENDEKS!$Q$4:$AB$25,MATCH(O157,ENDEKS!$P$4:$P$25,0),MATCH(N157,ENDEKS!$Q$3:$AB$3,0))</f>
        <v>33.345300000000002</v>
      </c>
      <c r="R157" s="28">
        <f t="shared" si="22"/>
        <v>0</v>
      </c>
      <c r="S157" s="28" t="e">
        <f t="shared" si="23"/>
        <v>#DIV/0!</v>
      </c>
      <c r="T157" s="28" t="e">
        <f t="shared" si="24"/>
        <v>#DIV/0!</v>
      </c>
      <c r="U157" s="16"/>
      <c r="V157" s="16"/>
    </row>
    <row r="158" spans="6:22" x14ac:dyDescent="0.2">
      <c r="F158" s="16"/>
      <c r="H158" s="16">
        <v>0</v>
      </c>
      <c r="I158" s="16" t="e">
        <v>#DIV/0!</v>
      </c>
      <c r="J158" s="16"/>
      <c r="K158" s="26"/>
      <c r="L158" s="116"/>
      <c r="M158" s="16"/>
      <c r="N158" s="26">
        <f t="shared" si="20"/>
        <v>1</v>
      </c>
      <c r="O158" s="26">
        <f t="shared" si="21"/>
        <v>2004</v>
      </c>
      <c r="P158" s="26">
        <f>INDEX(ENDEKS!$Q$4:$AB$25,MATCH(O158,ENDEKS!$P$4:$P$25,0),MATCH(N158,ENDEKS!$Q$3:$AB$3,0))</f>
        <v>33.345300000000002</v>
      </c>
      <c r="R158" s="28">
        <f t="shared" si="22"/>
        <v>0</v>
      </c>
      <c r="S158" s="28" t="e">
        <f t="shared" si="23"/>
        <v>#DIV/0!</v>
      </c>
      <c r="T158" s="28" t="e">
        <f t="shared" si="24"/>
        <v>#DIV/0!</v>
      </c>
      <c r="U158" s="16"/>
      <c r="V158" s="16"/>
    </row>
    <row r="159" spans="6:22" x14ac:dyDescent="0.2">
      <c r="F159" s="16"/>
      <c r="H159" s="16">
        <v>0</v>
      </c>
      <c r="I159" s="16" t="e">
        <v>#DIV/0!</v>
      </c>
      <c r="J159" s="16"/>
      <c r="K159" s="26"/>
      <c r="L159" s="116"/>
      <c r="M159" s="16"/>
      <c r="N159" s="26">
        <f t="shared" si="20"/>
        <v>1</v>
      </c>
      <c r="O159" s="26">
        <f t="shared" si="21"/>
        <v>2004</v>
      </c>
      <c r="P159" s="26">
        <f>INDEX(ENDEKS!$Q$4:$AB$25,MATCH(O159,ENDEKS!$P$4:$P$25,0),MATCH(N159,ENDEKS!$Q$3:$AB$3,0))</f>
        <v>33.345300000000002</v>
      </c>
      <c r="R159" s="28">
        <f t="shared" si="22"/>
        <v>0</v>
      </c>
      <c r="S159" s="28" t="e">
        <f t="shared" si="23"/>
        <v>#DIV/0!</v>
      </c>
      <c r="T159" s="28" t="e">
        <f t="shared" si="24"/>
        <v>#DIV/0!</v>
      </c>
      <c r="U159" s="16"/>
      <c r="V159" s="16"/>
    </row>
    <row r="160" spans="6:22" x14ac:dyDescent="0.2">
      <c r="F160" s="16"/>
      <c r="H160" s="16">
        <v>0</v>
      </c>
      <c r="I160" s="16" t="e">
        <v>#DIV/0!</v>
      </c>
      <c r="J160" s="16"/>
      <c r="K160" s="26"/>
      <c r="L160" s="116"/>
      <c r="M160" s="16"/>
      <c r="N160" s="26">
        <f t="shared" si="20"/>
        <v>1</v>
      </c>
      <c r="O160" s="26">
        <f t="shared" si="21"/>
        <v>2004</v>
      </c>
      <c r="P160" s="26">
        <f>INDEX(ENDEKS!$Q$4:$AB$25,MATCH(O160,ENDEKS!$P$4:$P$25,0),MATCH(N160,ENDEKS!$Q$3:$AB$3,0))</f>
        <v>33.345300000000002</v>
      </c>
      <c r="R160" s="28">
        <f t="shared" si="22"/>
        <v>0</v>
      </c>
      <c r="S160" s="28" t="e">
        <f t="shared" si="23"/>
        <v>#DIV/0!</v>
      </c>
      <c r="T160" s="28" t="e">
        <f t="shared" si="24"/>
        <v>#DIV/0!</v>
      </c>
      <c r="U160" s="16"/>
      <c r="V160" s="16"/>
    </row>
    <row r="161" spans="6:22" x14ac:dyDescent="0.2">
      <c r="F161" s="16"/>
      <c r="H161" s="16">
        <v>0</v>
      </c>
      <c r="I161" s="16" t="e">
        <v>#DIV/0!</v>
      </c>
      <c r="J161" s="16"/>
      <c r="K161" s="26"/>
      <c r="L161" s="116"/>
      <c r="M161" s="16"/>
      <c r="N161" s="26">
        <f t="shared" si="20"/>
        <v>1</v>
      </c>
      <c r="O161" s="26">
        <f t="shared" si="21"/>
        <v>2004</v>
      </c>
      <c r="P161" s="26">
        <f>INDEX(ENDEKS!$Q$4:$AB$25,MATCH(O161,ENDEKS!$P$4:$P$25,0),MATCH(N161,ENDEKS!$Q$3:$AB$3,0))</f>
        <v>33.345300000000002</v>
      </c>
      <c r="R161" s="28">
        <f t="shared" si="22"/>
        <v>0</v>
      </c>
      <c r="S161" s="28" t="e">
        <f t="shared" si="23"/>
        <v>#DIV/0!</v>
      </c>
      <c r="T161" s="28" t="e">
        <f t="shared" si="24"/>
        <v>#DIV/0!</v>
      </c>
      <c r="U161" s="16"/>
      <c r="V161" s="16"/>
    </row>
    <row r="162" spans="6:22" x14ac:dyDescent="0.2">
      <c r="F162" s="16"/>
      <c r="H162" s="16">
        <v>0</v>
      </c>
      <c r="I162" s="16" t="e">
        <v>#DIV/0!</v>
      </c>
      <c r="J162" s="16"/>
      <c r="K162" s="26"/>
      <c r="L162" s="116"/>
      <c r="M162" s="16"/>
      <c r="N162" s="26">
        <f t="shared" si="20"/>
        <v>1</v>
      </c>
      <c r="O162" s="26">
        <f t="shared" si="21"/>
        <v>2004</v>
      </c>
      <c r="P162" s="26">
        <f>INDEX(ENDEKS!$Q$4:$AB$25,MATCH(O162,ENDEKS!$P$4:$P$25,0),MATCH(N162,ENDEKS!$Q$3:$AB$3,0))</f>
        <v>33.345300000000002</v>
      </c>
      <c r="R162" s="28">
        <f t="shared" si="22"/>
        <v>0</v>
      </c>
      <c r="S162" s="28" t="e">
        <f t="shared" si="23"/>
        <v>#DIV/0!</v>
      </c>
      <c r="T162" s="28" t="e">
        <f t="shared" si="24"/>
        <v>#DIV/0!</v>
      </c>
      <c r="U162" s="16"/>
      <c r="V162" s="16"/>
    </row>
    <row r="163" spans="6:22" x14ac:dyDescent="0.2">
      <c r="F163" s="16"/>
      <c r="H163" s="16">
        <v>0</v>
      </c>
      <c r="I163" s="16" t="e">
        <v>#DIV/0!</v>
      </c>
      <c r="J163" s="16"/>
      <c r="K163" s="26"/>
      <c r="L163" s="116"/>
      <c r="M163" s="16"/>
      <c r="N163" s="26">
        <f t="shared" si="20"/>
        <v>1</v>
      </c>
      <c r="O163" s="26">
        <f t="shared" si="21"/>
        <v>2004</v>
      </c>
      <c r="P163" s="26">
        <f>INDEX(ENDEKS!$Q$4:$AB$25,MATCH(O163,ENDEKS!$P$4:$P$25,0),MATCH(N163,ENDEKS!$Q$3:$AB$3,0))</f>
        <v>33.345300000000002</v>
      </c>
      <c r="R163" s="28">
        <f t="shared" si="22"/>
        <v>0</v>
      </c>
      <c r="S163" s="28" t="e">
        <f t="shared" si="23"/>
        <v>#DIV/0!</v>
      </c>
      <c r="T163" s="28" t="e">
        <f t="shared" si="24"/>
        <v>#DIV/0!</v>
      </c>
      <c r="U163" s="16"/>
      <c r="V163" s="16"/>
    </row>
    <row r="164" spans="6:22" x14ac:dyDescent="0.2">
      <c r="F164" s="16"/>
      <c r="H164" s="16">
        <v>0</v>
      </c>
      <c r="I164" s="16" t="e">
        <v>#DIV/0!</v>
      </c>
      <c r="J164" s="16"/>
      <c r="K164" s="26"/>
      <c r="L164" s="116"/>
      <c r="M164" s="16"/>
      <c r="N164" s="26">
        <f t="shared" si="20"/>
        <v>1</v>
      </c>
      <c r="O164" s="26">
        <f t="shared" si="21"/>
        <v>2004</v>
      </c>
      <c r="P164" s="26">
        <f>INDEX(ENDEKS!$Q$4:$AB$25,MATCH(O164,ENDEKS!$P$4:$P$25,0),MATCH(N164,ENDEKS!$Q$3:$AB$3,0))</f>
        <v>33.345300000000002</v>
      </c>
      <c r="R164" s="28">
        <f t="shared" si="22"/>
        <v>0</v>
      </c>
      <c r="S164" s="28" t="e">
        <f t="shared" si="23"/>
        <v>#DIV/0!</v>
      </c>
      <c r="T164" s="28" t="e">
        <f t="shared" si="24"/>
        <v>#DIV/0!</v>
      </c>
      <c r="U164" s="16"/>
      <c r="V164" s="16"/>
    </row>
    <row r="165" spans="6:22" x14ac:dyDescent="0.2">
      <c r="F165" s="16"/>
      <c r="H165" s="16">
        <v>0</v>
      </c>
      <c r="I165" s="16" t="e">
        <v>#DIV/0!</v>
      </c>
      <c r="J165" s="16"/>
      <c r="K165" s="26"/>
      <c r="L165" s="116"/>
      <c r="M165" s="16"/>
      <c r="N165" s="26">
        <f t="shared" si="20"/>
        <v>1</v>
      </c>
      <c r="O165" s="26">
        <f t="shared" si="21"/>
        <v>2004</v>
      </c>
      <c r="P165" s="26">
        <f>INDEX(ENDEKS!$Q$4:$AB$25,MATCH(O165,ENDEKS!$P$4:$P$25,0),MATCH(N165,ENDEKS!$Q$3:$AB$3,0))</f>
        <v>33.345300000000002</v>
      </c>
      <c r="R165" s="28">
        <f t="shared" si="22"/>
        <v>0</v>
      </c>
      <c r="S165" s="28" t="e">
        <f t="shared" si="23"/>
        <v>#DIV/0!</v>
      </c>
      <c r="T165" s="28" t="e">
        <f t="shared" si="24"/>
        <v>#DIV/0!</v>
      </c>
      <c r="U165" s="16"/>
      <c r="V165" s="16"/>
    </row>
    <row r="166" spans="6:22" x14ac:dyDescent="0.2">
      <c r="F166" s="16"/>
      <c r="H166" s="16">
        <v>0</v>
      </c>
      <c r="I166" s="16" t="e">
        <v>#DIV/0!</v>
      </c>
      <c r="J166" s="16"/>
      <c r="K166" s="26"/>
      <c r="L166" s="116"/>
      <c r="M166" s="16"/>
      <c r="N166" s="26">
        <f t="shared" si="20"/>
        <v>1</v>
      </c>
      <c r="O166" s="26">
        <f t="shared" si="21"/>
        <v>2004</v>
      </c>
      <c r="P166" s="26">
        <f>INDEX(ENDEKS!$Q$4:$AB$25,MATCH(O166,ENDEKS!$P$4:$P$25,0),MATCH(N166,ENDEKS!$Q$3:$AB$3,0))</f>
        <v>33.345300000000002</v>
      </c>
      <c r="R166" s="28">
        <f t="shared" si="22"/>
        <v>0</v>
      </c>
      <c r="S166" s="28" t="e">
        <f t="shared" si="23"/>
        <v>#DIV/0!</v>
      </c>
      <c r="T166" s="28" t="e">
        <f t="shared" si="24"/>
        <v>#DIV/0!</v>
      </c>
      <c r="U166" s="16"/>
      <c r="V166" s="16"/>
    </row>
    <row r="167" spans="6:22" x14ac:dyDescent="0.2">
      <c r="F167" s="16"/>
      <c r="H167" s="16">
        <v>0</v>
      </c>
      <c r="I167" s="16" t="e">
        <v>#DIV/0!</v>
      </c>
      <c r="J167" s="16"/>
      <c r="K167" s="26"/>
      <c r="L167" s="116"/>
      <c r="M167" s="16"/>
      <c r="N167" s="26">
        <f t="shared" si="20"/>
        <v>1</v>
      </c>
      <c r="O167" s="26">
        <f t="shared" si="21"/>
        <v>2004</v>
      </c>
      <c r="P167" s="26">
        <f>INDEX(ENDEKS!$Q$4:$AB$25,MATCH(O167,ENDEKS!$P$4:$P$25,0),MATCH(N167,ENDEKS!$Q$3:$AB$3,0))</f>
        <v>33.345300000000002</v>
      </c>
      <c r="R167" s="28">
        <f t="shared" si="22"/>
        <v>0</v>
      </c>
      <c r="S167" s="28" t="e">
        <f t="shared" si="23"/>
        <v>#DIV/0!</v>
      </c>
      <c r="T167" s="28" t="e">
        <f t="shared" si="24"/>
        <v>#DIV/0!</v>
      </c>
      <c r="U167" s="16"/>
      <c r="V167" s="16"/>
    </row>
    <row r="168" spans="6:22" x14ac:dyDescent="0.2">
      <c r="F168" s="16"/>
      <c r="H168" s="16">
        <v>0</v>
      </c>
      <c r="I168" s="16" t="e">
        <v>#DIV/0!</v>
      </c>
      <c r="J168" s="16"/>
      <c r="K168" s="26"/>
      <c r="L168" s="116"/>
      <c r="M168" s="16"/>
      <c r="N168" s="26">
        <f t="shared" si="20"/>
        <v>1</v>
      </c>
      <c r="O168" s="26">
        <f t="shared" si="21"/>
        <v>2004</v>
      </c>
      <c r="P168" s="26">
        <f>INDEX(ENDEKS!$Q$4:$AB$25,MATCH(O168,ENDEKS!$P$4:$P$25,0),MATCH(N168,ENDEKS!$Q$3:$AB$3,0))</f>
        <v>33.345300000000002</v>
      </c>
      <c r="R168" s="28">
        <f t="shared" si="22"/>
        <v>0</v>
      </c>
      <c r="S168" s="28" t="e">
        <f t="shared" si="23"/>
        <v>#DIV/0!</v>
      </c>
      <c r="T168" s="28" t="e">
        <f t="shared" si="24"/>
        <v>#DIV/0!</v>
      </c>
      <c r="U168" s="16"/>
      <c r="V168" s="16"/>
    </row>
    <row r="169" spans="6:22" x14ac:dyDescent="0.2">
      <c r="F169" s="16"/>
      <c r="H169" s="16">
        <v>0</v>
      </c>
      <c r="I169" s="16" t="e">
        <v>#DIV/0!</v>
      </c>
      <c r="J169" s="16"/>
      <c r="K169" s="26"/>
      <c r="L169" s="116"/>
      <c r="M169" s="16"/>
      <c r="N169" s="26">
        <f t="shared" si="20"/>
        <v>1</v>
      </c>
      <c r="O169" s="26">
        <f t="shared" si="21"/>
        <v>2004</v>
      </c>
      <c r="P169" s="26">
        <f>INDEX(ENDEKS!$Q$4:$AB$25,MATCH(O169,ENDEKS!$P$4:$P$25,0),MATCH(N169,ENDEKS!$Q$3:$AB$3,0))</f>
        <v>33.345300000000002</v>
      </c>
      <c r="R169" s="28">
        <f t="shared" si="22"/>
        <v>0</v>
      </c>
      <c r="S169" s="28" t="e">
        <f t="shared" si="23"/>
        <v>#DIV/0!</v>
      </c>
      <c r="T169" s="28" t="e">
        <f t="shared" si="24"/>
        <v>#DIV/0!</v>
      </c>
      <c r="U169" s="16"/>
      <c r="V169" s="16"/>
    </row>
    <row r="170" spans="6:22" x14ac:dyDescent="0.2">
      <c r="F170" s="16"/>
      <c r="H170" s="16">
        <v>0</v>
      </c>
      <c r="I170" s="16" t="e">
        <v>#DIV/0!</v>
      </c>
      <c r="J170" s="16"/>
      <c r="K170" s="26"/>
      <c r="L170" s="116"/>
      <c r="M170" s="16"/>
      <c r="N170" s="26">
        <f t="shared" si="20"/>
        <v>1</v>
      </c>
      <c r="O170" s="26">
        <f t="shared" si="21"/>
        <v>2004</v>
      </c>
      <c r="P170" s="26">
        <f>INDEX(ENDEKS!$Q$4:$AB$25,MATCH(O170,ENDEKS!$P$4:$P$25,0),MATCH(N170,ENDEKS!$Q$3:$AB$3,0))</f>
        <v>33.345300000000002</v>
      </c>
      <c r="R170" s="28">
        <f t="shared" si="22"/>
        <v>0</v>
      </c>
      <c r="S170" s="28" t="e">
        <f t="shared" si="23"/>
        <v>#DIV/0!</v>
      </c>
      <c r="T170" s="28" t="e">
        <f t="shared" si="24"/>
        <v>#DIV/0!</v>
      </c>
      <c r="U170" s="16"/>
      <c r="V170" s="16"/>
    </row>
    <row r="171" spans="6:22" x14ac:dyDescent="0.2">
      <c r="F171" s="16"/>
      <c r="H171" s="16">
        <v>0</v>
      </c>
      <c r="I171" s="16" t="e">
        <v>#DIV/0!</v>
      </c>
      <c r="J171" s="16"/>
      <c r="K171" s="26"/>
      <c r="L171" s="116"/>
      <c r="M171" s="16"/>
      <c r="N171" s="26">
        <f t="shared" si="20"/>
        <v>1</v>
      </c>
      <c r="O171" s="26">
        <f t="shared" si="21"/>
        <v>2004</v>
      </c>
      <c r="P171" s="26">
        <f>INDEX(ENDEKS!$Q$4:$AB$25,MATCH(O171,ENDEKS!$P$4:$P$25,0),MATCH(N171,ENDEKS!$Q$3:$AB$3,0))</f>
        <v>33.345300000000002</v>
      </c>
      <c r="R171" s="28">
        <f t="shared" si="22"/>
        <v>0</v>
      </c>
      <c r="S171" s="28" t="e">
        <f t="shared" si="23"/>
        <v>#DIV/0!</v>
      </c>
      <c r="T171" s="28" t="e">
        <f t="shared" si="24"/>
        <v>#DIV/0!</v>
      </c>
      <c r="U171" s="16"/>
      <c r="V171" s="16"/>
    </row>
    <row r="172" spans="6:22" x14ac:dyDescent="0.2">
      <c r="F172" s="16"/>
      <c r="H172" s="16">
        <v>0</v>
      </c>
      <c r="I172" s="16" t="e">
        <v>#DIV/0!</v>
      </c>
      <c r="J172" s="16"/>
      <c r="K172" s="26"/>
      <c r="L172" s="116"/>
      <c r="M172" s="16"/>
      <c r="N172" s="26">
        <f t="shared" si="20"/>
        <v>1</v>
      </c>
      <c r="O172" s="26">
        <f t="shared" si="21"/>
        <v>2004</v>
      </c>
      <c r="P172" s="26">
        <f>INDEX(ENDEKS!$Q$4:$AB$25,MATCH(O172,ENDEKS!$P$4:$P$25,0),MATCH(N172,ENDEKS!$Q$3:$AB$3,0))</f>
        <v>33.345300000000002</v>
      </c>
      <c r="R172" s="28">
        <f t="shared" si="22"/>
        <v>0</v>
      </c>
      <c r="S172" s="28" t="e">
        <f t="shared" si="23"/>
        <v>#DIV/0!</v>
      </c>
      <c r="T172" s="28" t="e">
        <f t="shared" si="24"/>
        <v>#DIV/0!</v>
      </c>
      <c r="U172" s="16"/>
      <c r="V172" s="16"/>
    </row>
    <row r="173" spans="6:22" x14ac:dyDescent="0.2">
      <c r="F173" s="16"/>
      <c r="H173" s="16">
        <v>0</v>
      </c>
      <c r="I173" s="16" t="e">
        <v>#DIV/0!</v>
      </c>
      <c r="J173" s="16"/>
      <c r="K173" s="26"/>
      <c r="L173" s="116"/>
      <c r="M173" s="16"/>
      <c r="N173" s="26">
        <f t="shared" si="20"/>
        <v>1</v>
      </c>
      <c r="O173" s="26">
        <f t="shared" si="21"/>
        <v>2004</v>
      </c>
      <c r="P173" s="26">
        <f>INDEX(ENDEKS!$Q$4:$AB$25,MATCH(O173,ENDEKS!$P$4:$P$25,0),MATCH(N173,ENDEKS!$Q$3:$AB$3,0))</f>
        <v>33.345300000000002</v>
      </c>
      <c r="R173" s="28">
        <f t="shared" si="22"/>
        <v>0</v>
      </c>
      <c r="S173" s="28" t="e">
        <f t="shared" si="23"/>
        <v>#DIV/0!</v>
      </c>
      <c r="T173" s="28" t="e">
        <f t="shared" si="24"/>
        <v>#DIV/0!</v>
      </c>
      <c r="U173" s="16"/>
      <c r="V173" s="16"/>
    </row>
    <row r="174" spans="6:22" x14ac:dyDescent="0.2">
      <c r="F174" s="16"/>
      <c r="H174" s="16">
        <v>0</v>
      </c>
      <c r="I174" s="16" t="e">
        <v>#DIV/0!</v>
      </c>
      <c r="J174" s="16"/>
      <c r="K174" s="26"/>
      <c r="L174" s="116"/>
      <c r="M174" s="16"/>
      <c r="N174" s="26">
        <f t="shared" si="20"/>
        <v>1</v>
      </c>
      <c r="O174" s="26">
        <f t="shared" si="21"/>
        <v>2004</v>
      </c>
      <c r="P174" s="26">
        <f>INDEX(ENDEKS!$Q$4:$AB$25,MATCH(O174,ENDEKS!$P$4:$P$25,0),MATCH(N174,ENDEKS!$Q$3:$AB$3,0))</f>
        <v>33.345300000000002</v>
      </c>
      <c r="R174" s="28">
        <f t="shared" si="22"/>
        <v>0</v>
      </c>
      <c r="S174" s="28" t="e">
        <f t="shared" si="23"/>
        <v>#DIV/0!</v>
      </c>
      <c r="T174" s="28" t="e">
        <f t="shared" si="24"/>
        <v>#DIV/0!</v>
      </c>
      <c r="U174" s="16"/>
      <c r="V174" s="16"/>
    </row>
    <row r="175" spans="6:22" x14ac:dyDescent="0.2">
      <c r="F175" s="16"/>
      <c r="H175" s="16">
        <v>0</v>
      </c>
      <c r="I175" s="16" t="e">
        <v>#DIV/0!</v>
      </c>
      <c r="J175" s="16"/>
      <c r="K175" s="26"/>
      <c r="L175" s="116"/>
      <c r="M175" s="16"/>
      <c r="N175" s="26">
        <f t="shared" si="20"/>
        <v>1</v>
      </c>
      <c r="O175" s="26">
        <f t="shared" si="21"/>
        <v>2004</v>
      </c>
      <c r="P175" s="26">
        <f>INDEX(ENDEKS!$Q$4:$AB$25,MATCH(O175,ENDEKS!$P$4:$P$25,0),MATCH(N175,ENDEKS!$Q$3:$AB$3,0))</f>
        <v>33.345300000000002</v>
      </c>
      <c r="R175" s="28">
        <f t="shared" si="22"/>
        <v>0</v>
      </c>
      <c r="S175" s="28" t="e">
        <f t="shared" si="23"/>
        <v>#DIV/0!</v>
      </c>
      <c r="T175" s="28" t="e">
        <f t="shared" si="24"/>
        <v>#DIV/0!</v>
      </c>
      <c r="U175" s="16"/>
      <c r="V175" s="16"/>
    </row>
    <row r="176" spans="6:22" x14ac:dyDescent="0.2">
      <c r="F176" s="16"/>
      <c r="H176" s="16">
        <v>0</v>
      </c>
      <c r="I176" s="16" t="e">
        <v>#DIV/0!</v>
      </c>
      <c r="J176" s="16"/>
      <c r="K176" s="26"/>
      <c r="L176" s="116"/>
      <c r="M176" s="16"/>
      <c r="N176" s="26">
        <f t="shared" si="20"/>
        <v>1</v>
      </c>
      <c r="O176" s="26">
        <f t="shared" si="21"/>
        <v>2004</v>
      </c>
      <c r="P176" s="26">
        <f>INDEX(ENDEKS!$Q$4:$AB$25,MATCH(O176,ENDEKS!$P$4:$P$25,0),MATCH(N176,ENDEKS!$Q$3:$AB$3,0))</f>
        <v>33.345300000000002</v>
      </c>
      <c r="R176" s="28">
        <f t="shared" si="22"/>
        <v>0</v>
      </c>
      <c r="S176" s="28" t="e">
        <f t="shared" si="23"/>
        <v>#DIV/0!</v>
      </c>
      <c r="T176" s="28" t="e">
        <f t="shared" si="24"/>
        <v>#DIV/0!</v>
      </c>
      <c r="U176" s="16"/>
      <c r="V176" s="16"/>
    </row>
    <row r="177" spans="6:22" x14ac:dyDescent="0.2">
      <c r="F177" s="16"/>
      <c r="H177" s="16">
        <v>0</v>
      </c>
      <c r="I177" s="16" t="e">
        <v>#DIV/0!</v>
      </c>
      <c r="J177" s="16"/>
      <c r="K177" s="26"/>
      <c r="L177" s="116"/>
      <c r="M177" s="16"/>
      <c r="N177" s="26">
        <f t="shared" si="20"/>
        <v>1</v>
      </c>
      <c r="O177" s="26">
        <f t="shared" si="21"/>
        <v>2004</v>
      </c>
      <c r="P177" s="26">
        <f>INDEX(ENDEKS!$Q$4:$AB$25,MATCH(O177,ENDEKS!$P$4:$P$25,0),MATCH(N177,ENDEKS!$Q$3:$AB$3,0))</f>
        <v>33.345300000000002</v>
      </c>
      <c r="R177" s="28">
        <f t="shared" si="22"/>
        <v>0</v>
      </c>
      <c r="S177" s="28" t="e">
        <f t="shared" si="23"/>
        <v>#DIV/0!</v>
      </c>
      <c r="T177" s="28" t="e">
        <f t="shared" si="24"/>
        <v>#DIV/0!</v>
      </c>
      <c r="U177" s="16"/>
      <c r="V177" s="16"/>
    </row>
    <row r="178" spans="6:22" x14ac:dyDescent="0.2">
      <c r="F178" s="16"/>
      <c r="H178" s="16">
        <v>0</v>
      </c>
      <c r="I178" s="16" t="e">
        <v>#DIV/0!</v>
      </c>
      <c r="J178" s="16"/>
      <c r="K178" s="26"/>
      <c r="L178" s="116"/>
      <c r="M178" s="16"/>
      <c r="N178" s="26">
        <f t="shared" si="20"/>
        <v>1</v>
      </c>
      <c r="O178" s="26">
        <f t="shared" si="21"/>
        <v>2004</v>
      </c>
      <c r="P178" s="26">
        <f>INDEX(ENDEKS!$Q$4:$AB$25,MATCH(O178,ENDEKS!$P$4:$P$25,0),MATCH(N178,ENDEKS!$Q$3:$AB$3,0))</f>
        <v>33.345300000000002</v>
      </c>
      <c r="R178" s="28">
        <f t="shared" si="22"/>
        <v>0</v>
      </c>
      <c r="S178" s="28" t="e">
        <f t="shared" si="23"/>
        <v>#DIV/0!</v>
      </c>
      <c r="T178" s="28" t="e">
        <f t="shared" si="24"/>
        <v>#DIV/0!</v>
      </c>
      <c r="U178" s="16"/>
      <c r="V178" s="16"/>
    </row>
    <row r="179" spans="6:22" x14ac:dyDescent="0.2">
      <c r="F179" s="16"/>
      <c r="H179" s="16">
        <v>0</v>
      </c>
      <c r="I179" s="16" t="e">
        <v>#DIV/0!</v>
      </c>
      <c r="J179" s="16"/>
      <c r="K179" s="26"/>
      <c r="L179" s="116"/>
      <c r="M179" s="16"/>
      <c r="N179" s="26">
        <f t="shared" si="20"/>
        <v>1</v>
      </c>
      <c r="O179" s="26">
        <f t="shared" si="21"/>
        <v>2004</v>
      </c>
      <c r="P179" s="26">
        <f>INDEX(ENDEKS!$Q$4:$AB$25,MATCH(O179,ENDEKS!$P$4:$P$25,0),MATCH(N179,ENDEKS!$Q$3:$AB$3,0))</f>
        <v>33.345300000000002</v>
      </c>
      <c r="R179" s="28">
        <f t="shared" si="22"/>
        <v>0</v>
      </c>
      <c r="S179" s="28" t="e">
        <f t="shared" si="23"/>
        <v>#DIV/0!</v>
      </c>
      <c r="T179" s="28" t="e">
        <f t="shared" si="24"/>
        <v>#DIV/0!</v>
      </c>
      <c r="U179" s="16"/>
      <c r="V179" s="16"/>
    </row>
    <row r="180" spans="6:22" x14ac:dyDescent="0.2">
      <c r="F180" s="16"/>
      <c r="H180" s="16">
        <v>0</v>
      </c>
      <c r="I180" s="16" t="e">
        <v>#DIV/0!</v>
      </c>
      <c r="J180" s="16"/>
      <c r="K180" s="26"/>
      <c r="L180" s="116"/>
      <c r="M180" s="16"/>
      <c r="N180" s="26">
        <f t="shared" si="20"/>
        <v>1</v>
      </c>
      <c r="O180" s="26">
        <f t="shared" si="21"/>
        <v>2004</v>
      </c>
      <c r="P180" s="26">
        <f>INDEX(ENDEKS!$Q$4:$AB$25,MATCH(O180,ENDEKS!$P$4:$P$25,0),MATCH(N180,ENDEKS!$Q$3:$AB$3,0))</f>
        <v>33.345300000000002</v>
      </c>
      <c r="R180" s="28">
        <f t="shared" si="22"/>
        <v>0</v>
      </c>
      <c r="S180" s="28" t="e">
        <f t="shared" si="23"/>
        <v>#DIV/0!</v>
      </c>
      <c r="T180" s="28" t="e">
        <f t="shared" si="24"/>
        <v>#DIV/0!</v>
      </c>
      <c r="U180" s="16"/>
      <c r="V180" s="16"/>
    </row>
    <row r="181" spans="6:22" x14ac:dyDescent="0.2">
      <c r="F181" s="16"/>
      <c r="H181" s="16">
        <v>0</v>
      </c>
      <c r="I181" s="16" t="e">
        <v>#DIV/0!</v>
      </c>
      <c r="J181" s="16"/>
      <c r="K181" s="26"/>
      <c r="L181" s="116"/>
      <c r="M181" s="16"/>
      <c r="N181" s="26">
        <f t="shared" si="20"/>
        <v>1</v>
      </c>
      <c r="O181" s="26">
        <f t="shared" si="21"/>
        <v>2004</v>
      </c>
      <c r="P181" s="26">
        <f>INDEX(ENDEKS!$Q$4:$AB$25,MATCH(O181,ENDEKS!$P$4:$P$25,0),MATCH(N181,ENDEKS!$Q$3:$AB$3,0))</f>
        <v>33.345300000000002</v>
      </c>
      <c r="R181" s="28">
        <f t="shared" si="22"/>
        <v>0</v>
      </c>
      <c r="S181" s="28" t="e">
        <f t="shared" si="23"/>
        <v>#DIV/0!</v>
      </c>
      <c r="T181" s="28" t="e">
        <f t="shared" si="24"/>
        <v>#DIV/0!</v>
      </c>
      <c r="U181" s="16"/>
      <c r="V181" s="16"/>
    </row>
    <row r="182" spans="6:22" x14ac:dyDescent="0.2">
      <c r="F182" s="16"/>
      <c r="H182" s="16">
        <v>0</v>
      </c>
      <c r="I182" s="16" t="e">
        <v>#DIV/0!</v>
      </c>
      <c r="J182" s="16"/>
      <c r="K182" s="26"/>
      <c r="L182" s="116"/>
      <c r="M182" s="16"/>
      <c r="N182" s="26">
        <f t="shared" si="20"/>
        <v>1</v>
      </c>
      <c r="O182" s="26">
        <f t="shared" si="21"/>
        <v>2004</v>
      </c>
      <c r="P182" s="26">
        <f>INDEX(ENDEKS!$Q$4:$AB$25,MATCH(O182,ENDEKS!$P$4:$P$25,0),MATCH(N182,ENDEKS!$Q$3:$AB$3,0))</f>
        <v>33.345300000000002</v>
      </c>
      <c r="R182" s="28">
        <f t="shared" si="22"/>
        <v>0</v>
      </c>
      <c r="S182" s="28" t="e">
        <f t="shared" si="23"/>
        <v>#DIV/0!</v>
      </c>
      <c r="T182" s="28" t="e">
        <f t="shared" si="24"/>
        <v>#DIV/0!</v>
      </c>
      <c r="U182" s="16"/>
      <c r="V182" s="16"/>
    </row>
    <row r="183" spans="6:22" x14ac:dyDescent="0.2">
      <c r="F183" s="16"/>
      <c r="H183" s="16">
        <v>0</v>
      </c>
      <c r="I183" s="16" t="e">
        <v>#DIV/0!</v>
      </c>
      <c r="J183" s="16"/>
      <c r="K183" s="26"/>
      <c r="L183" s="116"/>
      <c r="M183" s="16"/>
      <c r="N183" s="26">
        <f t="shared" si="20"/>
        <v>1</v>
      </c>
      <c r="O183" s="26">
        <f t="shared" si="21"/>
        <v>2004</v>
      </c>
      <c r="P183" s="26">
        <f>INDEX(ENDEKS!$Q$4:$AB$25,MATCH(O183,ENDEKS!$P$4:$P$25,0),MATCH(N183,ENDEKS!$Q$3:$AB$3,0))</f>
        <v>33.345300000000002</v>
      </c>
      <c r="R183" s="28">
        <f t="shared" si="22"/>
        <v>0</v>
      </c>
      <c r="S183" s="28" t="e">
        <f t="shared" si="23"/>
        <v>#DIV/0!</v>
      </c>
      <c r="T183" s="28" t="e">
        <f t="shared" si="24"/>
        <v>#DIV/0!</v>
      </c>
      <c r="U183" s="16"/>
      <c r="V183" s="16"/>
    </row>
    <row r="184" spans="6:22" x14ac:dyDescent="0.2">
      <c r="F184" s="16"/>
      <c r="H184" s="16">
        <v>0</v>
      </c>
      <c r="I184" s="16" t="e">
        <v>#DIV/0!</v>
      </c>
      <c r="J184" s="16"/>
      <c r="K184" s="26"/>
      <c r="L184" s="116"/>
      <c r="M184" s="16"/>
      <c r="N184" s="26">
        <f t="shared" si="20"/>
        <v>1</v>
      </c>
      <c r="O184" s="26">
        <f t="shared" si="21"/>
        <v>2004</v>
      </c>
      <c r="P184" s="26">
        <f>INDEX(ENDEKS!$Q$4:$AB$25,MATCH(O184,ENDEKS!$P$4:$P$25,0),MATCH(N184,ENDEKS!$Q$3:$AB$3,0))</f>
        <v>33.345300000000002</v>
      </c>
      <c r="R184" s="28">
        <f t="shared" si="22"/>
        <v>0</v>
      </c>
      <c r="S184" s="28" t="e">
        <f t="shared" si="23"/>
        <v>#DIV/0!</v>
      </c>
      <c r="T184" s="28" t="e">
        <f t="shared" si="24"/>
        <v>#DIV/0!</v>
      </c>
      <c r="U184" s="16"/>
      <c r="V184" s="16"/>
    </row>
    <row r="185" spans="6:22" x14ac:dyDescent="0.2">
      <c r="F185" s="16"/>
      <c r="H185" s="16">
        <v>0</v>
      </c>
      <c r="I185" s="16" t="e">
        <v>#DIV/0!</v>
      </c>
      <c r="J185" s="16"/>
      <c r="K185" s="26"/>
      <c r="L185" s="116"/>
      <c r="M185" s="16"/>
      <c r="N185" s="26">
        <f t="shared" si="20"/>
        <v>1</v>
      </c>
      <c r="O185" s="26">
        <f t="shared" si="21"/>
        <v>2004</v>
      </c>
      <c r="P185" s="26">
        <f>INDEX(ENDEKS!$Q$4:$AB$25,MATCH(O185,ENDEKS!$P$4:$P$25,0),MATCH(N185,ENDEKS!$Q$3:$AB$3,0))</f>
        <v>33.345300000000002</v>
      </c>
      <c r="R185" s="28">
        <f t="shared" si="22"/>
        <v>0</v>
      </c>
      <c r="S185" s="28" t="e">
        <f t="shared" si="23"/>
        <v>#DIV/0!</v>
      </c>
      <c r="T185" s="28" t="e">
        <f t="shared" si="24"/>
        <v>#DIV/0!</v>
      </c>
      <c r="U185" s="16"/>
      <c r="V185" s="16"/>
    </row>
    <row r="186" spans="6:22" x14ac:dyDescent="0.2">
      <c r="F186" s="16"/>
      <c r="H186" s="16">
        <v>0</v>
      </c>
      <c r="I186" s="16" t="e">
        <v>#DIV/0!</v>
      </c>
      <c r="J186" s="16"/>
      <c r="K186" s="26"/>
      <c r="L186" s="116"/>
      <c r="M186" s="16"/>
      <c r="N186" s="26">
        <f t="shared" si="20"/>
        <v>1</v>
      </c>
      <c r="O186" s="26">
        <f t="shared" si="21"/>
        <v>2004</v>
      </c>
      <c r="P186" s="26">
        <f>INDEX(ENDEKS!$Q$4:$AB$25,MATCH(O186,ENDEKS!$P$4:$P$25,0),MATCH(N186,ENDEKS!$Q$3:$AB$3,0))</f>
        <v>33.345300000000002</v>
      </c>
      <c r="R186" s="28">
        <f t="shared" si="22"/>
        <v>0</v>
      </c>
      <c r="S186" s="28" t="e">
        <f t="shared" si="23"/>
        <v>#DIV/0!</v>
      </c>
      <c r="T186" s="28" t="e">
        <f t="shared" si="24"/>
        <v>#DIV/0!</v>
      </c>
      <c r="U186" s="16"/>
      <c r="V186" s="16"/>
    </row>
    <row r="187" spans="6:22" x14ac:dyDescent="0.2">
      <c r="F187" s="16"/>
      <c r="H187" s="16">
        <v>0</v>
      </c>
      <c r="I187" s="16" t="e">
        <v>#DIV/0!</v>
      </c>
      <c r="J187" s="16"/>
      <c r="K187" s="26"/>
      <c r="L187" s="116"/>
      <c r="M187" s="16"/>
      <c r="N187" s="26">
        <f t="shared" si="20"/>
        <v>1</v>
      </c>
      <c r="O187" s="26">
        <f t="shared" si="21"/>
        <v>2004</v>
      </c>
      <c r="P187" s="26">
        <f>INDEX(ENDEKS!$Q$4:$AB$25,MATCH(O187,ENDEKS!$P$4:$P$25,0),MATCH(N187,ENDEKS!$Q$3:$AB$3,0))</f>
        <v>33.345300000000002</v>
      </c>
      <c r="R187" s="28">
        <f t="shared" si="22"/>
        <v>0</v>
      </c>
      <c r="S187" s="28" t="e">
        <f t="shared" si="23"/>
        <v>#DIV/0!</v>
      </c>
      <c r="T187" s="28" t="e">
        <f t="shared" si="24"/>
        <v>#DIV/0!</v>
      </c>
      <c r="U187" s="16"/>
      <c r="V187" s="16"/>
    </row>
    <row r="188" spans="6:22" x14ac:dyDescent="0.2">
      <c r="F188" s="16"/>
      <c r="H188" s="16">
        <v>0</v>
      </c>
      <c r="I188" s="16" t="e">
        <v>#DIV/0!</v>
      </c>
      <c r="J188" s="16"/>
      <c r="K188" s="26"/>
      <c r="L188" s="116"/>
      <c r="M188" s="16"/>
      <c r="N188" s="26">
        <f t="shared" si="20"/>
        <v>1</v>
      </c>
      <c r="O188" s="26">
        <f t="shared" si="21"/>
        <v>2004</v>
      </c>
      <c r="P188" s="26">
        <f>INDEX(ENDEKS!$Q$4:$AB$25,MATCH(O188,ENDEKS!$P$4:$P$25,0),MATCH(N188,ENDEKS!$Q$3:$AB$3,0))</f>
        <v>33.345300000000002</v>
      </c>
      <c r="R188" s="28">
        <f t="shared" si="22"/>
        <v>0</v>
      </c>
      <c r="S188" s="28" t="e">
        <f t="shared" si="23"/>
        <v>#DIV/0!</v>
      </c>
      <c r="T188" s="28" t="e">
        <f t="shared" si="24"/>
        <v>#DIV/0!</v>
      </c>
      <c r="U188" s="16"/>
      <c r="V188" s="16"/>
    </row>
    <row r="189" spans="6:22" x14ac:dyDescent="0.2">
      <c r="F189" s="16"/>
      <c r="H189" s="16">
        <v>0</v>
      </c>
      <c r="I189" s="16" t="e">
        <v>#DIV/0!</v>
      </c>
      <c r="J189" s="16"/>
      <c r="K189" s="26"/>
      <c r="L189" s="116"/>
      <c r="M189" s="16"/>
      <c r="N189" s="26">
        <f t="shared" si="20"/>
        <v>1</v>
      </c>
      <c r="O189" s="26">
        <f t="shared" si="21"/>
        <v>2004</v>
      </c>
      <c r="P189" s="26">
        <f>INDEX(ENDEKS!$Q$4:$AB$25,MATCH(O189,ENDEKS!$P$4:$P$25,0),MATCH(N189,ENDEKS!$Q$3:$AB$3,0))</f>
        <v>33.345300000000002</v>
      </c>
      <c r="R189" s="28">
        <f t="shared" si="22"/>
        <v>0</v>
      </c>
      <c r="S189" s="28" t="e">
        <f t="shared" si="23"/>
        <v>#DIV/0!</v>
      </c>
      <c r="T189" s="28" t="e">
        <f t="shared" si="24"/>
        <v>#DIV/0!</v>
      </c>
      <c r="U189" s="16"/>
      <c r="V189" s="16"/>
    </row>
    <row r="190" spans="6:22" x14ac:dyDescent="0.2">
      <c r="F190" s="16"/>
      <c r="H190" s="16">
        <v>0</v>
      </c>
      <c r="I190" s="16" t="e">
        <v>#DIV/0!</v>
      </c>
      <c r="J190" s="16"/>
      <c r="K190" s="26"/>
      <c r="L190" s="116"/>
      <c r="M190" s="16"/>
      <c r="N190" s="26">
        <f t="shared" si="20"/>
        <v>1</v>
      </c>
      <c r="O190" s="26">
        <f t="shared" si="21"/>
        <v>2004</v>
      </c>
      <c r="P190" s="26">
        <f>INDEX(ENDEKS!$Q$4:$AB$25,MATCH(O190,ENDEKS!$P$4:$P$25,0),MATCH(N190,ENDEKS!$Q$3:$AB$3,0))</f>
        <v>33.345300000000002</v>
      </c>
      <c r="R190" s="28">
        <f t="shared" si="22"/>
        <v>0</v>
      </c>
      <c r="S190" s="28" t="e">
        <f t="shared" si="23"/>
        <v>#DIV/0!</v>
      </c>
      <c r="T190" s="28" t="e">
        <f t="shared" si="24"/>
        <v>#DIV/0!</v>
      </c>
      <c r="U190" s="16"/>
      <c r="V190" s="16"/>
    </row>
    <row r="191" spans="6:22" x14ac:dyDescent="0.2">
      <c r="F191" s="16"/>
      <c r="H191" s="16">
        <v>0</v>
      </c>
      <c r="I191" s="16" t="e">
        <v>#DIV/0!</v>
      </c>
      <c r="J191" s="16"/>
      <c r="K191" s="26"/>
      <c r="L191" s="116"/>
      <c r="M191" s="16"/>
      <c r="N191" s="26">
        <f t="shared" si="20"/>
        <v>1</v>
      </c>
      <c r="O191" s="26">
        <f t="shared" si="21"/>
        <v>2004</v>
      </c>
      <c r="P191" s="26">
        <f>INDEX(ENDEKS!$Q$4:$AB$25,MATCH(O191,ENDEKS!$P$4:$P$25,0),MATCH(N191,ENDEKS!$Q$3:$AB$3,0))</f>
        <v>33.345300000000002</v>
      </c>
      <c r="R191" s="28">
        <f t="shared" si="22"/>
        <v>0</v>
      </c>
      <c r="S191" s="28" t="e">
        <f t="shared" si="23"/>
        <v>#DIV/0!</v>
      </c>
      <c r="T191" s="28" t="e">
        <f t="shared" si="24"/>
        <v>#DIV/0!</v>
      </c>
      <c r="U191" s="16"/>
      <c r="V191" s="16"/>
    </row>
    <row r="192" spans="6:22" x14ac:dyDescent="0.2">
      <c r="F192" s="16"/>
      <c r="H192" s="16">
        <v>0</v>
      </c>
      <c r="I192" s="16" t="e">
        <v>#DIV/0!</v>
      </c>
      <c r="J192" s="16"/>
      <c r="K192" s="26"/>
      <c r="L192" s="116"/>
      <c r="M192" s="16"/>
      <c r="N192" s="26">
        <f t="shared" si="20"/>
        <v>1</v>
      </c>
      <c r="O192" s="26">
        <f t="shared" si="21"/>
        <v>2004</v>
      </c>
      <c r="P192" s="26">
        <f>INDEX(ENDEKS!$Q$4:$AB$25,MATCH(O192,ENDEKS!$P$4:$P$25,0),MATCH(N192,ENDEKS!$Q$3:$AB$3,0))</f>
        <v>33.345300000000002</v>
      </c>
      <c r="R192" s="28">
        <f t="shared" si="22"/>
        <v>0</v>
      </c>
      <c r="S192" s="28" t="e">
        <f t="shared" si="23"/>
        <v>#DIV/0!</v>
      </c>
      <c r="T192" s="28" t="e">
        <f t="shared" si="24"/>
        <v>#DIV/0!</v>
      </c>
      <c r="U192" s="16"/>
      <c r="V192" s="16"/>
    </row>
    <row r="193" spans="6:22" x14ac:dyDescent="0.2">
      <c r="F193" s="16"/>
      <c r="H193" s="16">
        <v>0</v>
      </c>
      <c r="I193" s="16" t="e">
        <v>#DIV/0!</v>
      </c>
      <c r="J193" s="16"/>
      <c r="K193" s="26"/>
      <c r="L193" s="116"/>
      <c r="M193" s="16"/>
      <c r="N193" s="26">
        <f t="shared" si="20"/>
        <v>1</v>
      </c>
      <c r="O193" s="26">
        <f t="shared" si="21"/>
        <v>2004</v>
      </c>
      <c r="P193" s="26">
        <f>INDEX(ENDEKS!$Q$4:$AB$25,MATCH(O193,ENDEKS!$P$4:$P$25,0),MATCH(N193,ENDEKS!$Q$3:$AB$3,0))</f>
        <v>33.345300000000002</v>
      </c>
      <c r="R193" s="28">
        <f t="shared" si="22"/>
        <v>0</v>
      </c>
      <c r="S193" s="28" t="e">
        <f t="shared" si="23"/>
        <v>#DIV/0!</v>
      </c>
      <c r="T193" s="28" t="e">
        <f t="shared" si="24"/>
        <v>#DIV/0!</v>
      </c>
      <c r="U193" s="16"/>
      <c r="V193" s="16"/>
    </row>
    <row r="194" spans="6:22" x14ac:dyDescent="0.2">
      <c r="F194" s="16"/>
      <c r="H194" s="16">
        <v>0</v>
      </c>
      <c r="I194" s="16" t="e">
        <v>#DIV/0!</v>
      </c>
      <c r="J194" s="16"/>
      <c r="K194" s="26"/>
      <c r="L194" s="116"/>
      <c r="M194" s="16"/>
      <c r="N194" s="26">
        <f t="shared" si="20"/>
        <v>1</v>
      </c>
      <c r="O194" s="26">
        <f t="shared" si="21"/>
        <v>2004</v>
      </c>
      <c r="P194" s="26">
        <f>INDEX(ENDEKS!$Q$4:$AB$25,MATCH(O194,ENDEKS!$P$4:$P$25,0),MATCH(N194,ENDEKS!$Q$3:$AB$3,0))</f>
        <v>33.345300000000002</v>
      </c>
      <c r="R194" s="28">
        <f t="shared" si="22"/>
        <v>0</v>
      </c>
      <c r="S194" s="28" t="e">
        <f t="shared" si="23"/>
        <v>#DIV/0!</v>
      </c>
      <c r="T194" s="28" t="e">
        <f t="shared" si="24"/>
        <v>#DIV/0!</v>
      </c>
      <c r="U194" s="16"/>
      <c r="V194" s="16"/>
    </row>
    <row r="195" spans="6:22" x14ac:dyDescent="0.2">
      <c r="F195" s="16"/>
      <c r="H195" s="16">
        <v>0</v>
      </c>
      <c r="I195" s="16" t="e">
        <v>#DIV/0!</v>
      </c>
      <c r="J195" s="16"/>
      <c r="K195" s="26"/>
      <c r="L195" s="116"/>
      <c r="M195" s="16"/>
      <c r="N195" s="26">
        <f t="shared" si="20"/>
        <v>1</v>
      </c>
      <c r="O195" s="26">
        <f t="shared" si="21"/>
        <v>2004</v>
      </c>
      <c r="P195" s="26">
        <f>INDEX(ENDEKS!$Q$4:$AB$25,MATCH(O195,ENDEKS!$P$4:$P$25,0),MATCH(N195,ENDEKS!$Q$3:$AB$3,0))</f>
        <v>33.345300000000002</v>
      </c>
      <c r="R195" s="28">
        <f t="shared" si="22"/>
        <v>0</v>
      </c>
      <c r="S195" s="28" t="e">
        <f t="shared" si="23"/>
        <v>#DIV/0!</v>
      </c>
      <c r="T195" s="28" t="e">
        <f t="shared" si="24"/>
        <v>#DIV/0!</v>
      </c>
      <c r="U195" s="16"/>
      <c r="V195" s="16"/>
    </row>
    <row r="196" spans="6:22" x14ac:dyDescent="0.2">
      <c r="F196" s="16"/>
      <c r="H196" s="16">
        <v>0</v>
      </c>
      <c r="I196" s="16" t="e">
        <v>#DIV/0!</v>
      </c>
      <c r="J196" s="16"/>
      <c r="K196" s="26"/>
      <c r="L196" s="116"/>
      <c r="M196" s="16"/>
      <c r="N196" s="26">
        <f t="shared" si="20"/>
        <v>1</v>
      </c>
      <c r="O196" s="26">
        <f t="shared" si="21"/>
        <v>2004</v>
      </c>
      <c r="P196" s="26">
        <f>INDEX(ENDEKS!$Q$4:$AB$25,MATCH(O196,ENDEKS!$P$4:$P$25,0),MATCH(N196,ENDEKS!$Q$3:$AB$3,0))</f>
        <v>33.345300000000002</v>
      </c>
      <c r="R196" s="28">
        <f t="shared" si="22"/>
        <v>0</v>
      </c>
      <c r="S196" s="28" t="e">
        <f t="shared" si="23"/>
        <v>#DIV/0!</v>
      </c>
      <c r="T196" s="28" t="e">
        <f t="shared" si="24"/>
        <v>#DIV/0!</v>
      </c>
      <c r="U196" s="16"/>
      <c r="V196" s="16"/>
    </row>
    <row r="197" spans="6:22" x14ac:dyDescent="0.2">
      <c r="F197" s="16"/>
      <c r="H197" s="16">
        <v>0</v>
      </c>
      <c r="I197" s="16" t="e">
        <v>#DIV/0!</v>
      </c>
      <c r="J197" s="16"/>
      <c r="K197" s="26"/>
      <c r="L197" s="116"/>
      <c r="M197" s="16"/>
      <c r="N197" s="26">
        <f t="shared" si="20"/>
        <v>1</v>
      </c>
      <c r="O197" s="26">
        <f t="shared" si="21"/>
        <v>2004</v>
      </c>
      <c r="P197" s="26">
        <f>INDEX(ENDEKS!$Q$4:$AB$25,MATCH(O197,ENDEKS!$P$4:$P$25,0),MATCH(N197,ENDEKS!$Q$3:$AB$3,0))</f>
        <v>33.345300000000002</v>
      </c>
      <c r="R197" s="28">
        <f t="shared" si="22"/>
        <v>0</v>
      </c>
      <c r="S197" s="28" t="e">
        <f t="shared" si="23"/>
        <v>#DIV/0!</v>
      </c>
      <c r="T197" s="28" t="e">
        <f t="shared" si="24"/>
        <v>#DIV/0!</v>
      </c>
      <c r="U197" s="16"/>
      <c r="V197" s="16"/>
    </row>
    <row r="198" spans="6:22" x14ac:dyDescent="0.2">
      <c r="F198" s="16"/>
      <c r="H198" s="16">
        <v>0</v>
      </c>
      <c r="I198" s="16" t="e">
        <v>#DIV/0!</v>
      </c>
      <c r="J198" s="16"/>
      <c r="K198" s="26"/>
      <c r="L198" s="116"/>
      <c r="M198" s="16"/>
      <c r="N198" s="26">
        <f t="shared" si="20"/>
        <v>1</v>
      </c>
      <c r="O198" s="26">
        <f t="shared" si="21"/>
        <v>2004</v>
      </c>
      <c r="P198" s="26">
        <f>INDEX(ENDEKS!$Q$4:$AB$25,MATCH(O198,ENDEKS!$P$4:$P$25,0),MATCH(N198,ENDEKS!$Q$3:$AB$3,0))</f>
        <v>33.345300000000002</v>
      </c>
      <c r="R198" s="28">
        <f t="shared" si="22"/>
        <v>0</v>
      </c>
      <c r="S198" s="28" t="e">
        <f t="shared" si="23"/>
        <v>#DIV/0!</v>
      </c>
      <c r="T198" s="28" t="e">
        <f t="shared" si="24"/>
        <v>#DIV/0!</v>
      </c>
      <c r="U198" s="16"/>
      <c r="V198" s="16"/>
    </row>
    <row r="199" spans="6:22" x14ac:dyDescent="0.2">
      <c r="F199" s="16"/>
      <c r="H199" s="16">
        <v>0</v>
      </c>
      <c r="I199" s="16" t="e">
        <v>#DIV/0!</v>
      </c>
      <c r="J199" s="16"/>
      <c r="K199" s="26"/>
      <c r="L199" s="116"/>
      <c r="M199" s="16"/>
      <c r="N199" s="26">
        <f t="shared" si="20"/>
        <v>1</v>
      </c>
      <c r="O199" s="26">
        <f t="shared" si="21"/>
        <v>2004</v>
      </c>
      <c r="P199" s="26">
        <f>INDEX(ENDEKS!$Q$4:$AB$25,MATCH(O199,ENDEKS!$P$4:$P$25,0),MATCH(N199,ENDEKS!$Q$3:$AB$3,0))</f>
        <v>33.345300000000002</v>
      </c>
      <c r="R199" s="28">
        <f t="shared" si="22"/>
        <v>0</v>
      </c>
      <c r="S199" s="28" t="e">
        <f t="shared" si="23"/>
        <v>#DIV/0!</v>
      </c>
      <c r="T199" s="28" t="e">
        <f t="shared" si="24"/>
        <v>#DIV/0!</v>
      </c>
      <c r="U199" s="16"/>
      <c r="V199" s="16"/>
    </row>
    <row r="200" spans="6:22" x14ac:dyDescent="0.2">
      <c r="F200" s="16"/>
      <c r="H200" s="16">
        <v>0</v>
      </c>
      <c r="I200" s="16" t="e">
        <v>#DIV/0!</v>
      </c>
      <c r="J200" s="16"/>
      <c r="K200" s="26"/>
      <c r="L200" s="116"/>
      <c r="M200" s="16"/>
      <c r="N200" s="26">
        <f t="shared" si="20"/>
        <v>1</v>
      </c>
      <c r="O200" s="26">
        <f t="shared" si="21"/>
        <v>2004</v>
      </c>
      <c r="P200" s="26">
        <f>INDEX(ENDEKS!$Q$4:$AB$25,MATCH(O200,ENDEKS!$P$4:$P$25,0),MATCH(N200,ENDEKS!$Q$3:$AB$3,0))</f>
        <v>33.345300000000002</v>
      </c>
      <c r="R200" s="28">
        <f t="shared" si="22"/>
        <v>0</v>
      </c>
      <c r="S200" s="28" t="e">
        <f t="shared" si="23"/>
        <v>#DIV/0!</v>
      </c>
      <c r="T200" s="28" t="e">
        <f t="shared" si="24"/>
        <v>#DIV/0!</v>
      </c>
      <c r="U200" s="16"/>
      <c r="V200" s="16"/>
    </row>
    <row r="201" spans="6:22" x14ac:dyDescent="0.2">
      <c r="F201" s="16"/>
      <c r="H201" s="16">
        <v>0</v>
      </c>
      <c r="I201" s="16" t="e">
        <v>#DIV/0!</v>
      </c>
      <c r="J201" s="16"/>
      <c r="K201" s="26"/>
      <c r="L201" s="116"/>
      <c r="M201" s="16"/>
      <c r="N201" s="26">
        <f t="shared" si="20"/>
        <v>1</v>
      </c>
      <c r="O201" s="26">
        <f t="shared" si="21"/>
        <v>2004</v>
      </c>
      <c r="P201" s="26">
        <f>INDEX(ENDEKS!$Q$4:$AB$25,MATCH(O201,ENDEKS!$P$4:$P$25,0),MATCH(N201,ENDEKS!$Q$3:$AB$3,0))</f>
        <v>33.345300000000002</v>
      </c>
      <c r="R201" s="28">
        <f t="shared" si="22"/>
        <v>0</v>
      </c>
      <c r="S201" s="28" t="e">
        <f t="shared" si="23"/>
        <v>#DIV/0!</v>
      </c>
      <c r="T201" s="28" t="e">
        <f t="shared" si="24"/>
        <v>#DIV/0!</v>
      </c>
      <c r="U201" s="16"/>
      <c r="V201" s="16"/>
    </row>
    <row r="202" spans="6:22" x14ac:dyDescent="0.2">
      <c r="F202" s="16"/>
      <c r="H202" s="16">
        <v>0</v>
      </c>
      <c r="I202" s="16" t="e">
        <v>#DIV/0!</v>
      </c>
      <c r="J202" s="16"/>
      <c r="K202" s="26"/>
      <c r="L202" s="116"/>
      <c r="M202" s="16"/>
      <c r="N202" s="26">
        <f t="shared" si="20"/>
        <v>1</v>
      </c>
      <c r="O202" s="26">
        <f t="shared" si="21"/>
        <v>2004</v>
      </c>
      <c r="P202" s="26">
        <f>INDEX(ENDEKS!$Q$4:$AB$25,MATCH(O202,ENDEKS!$P$4:$P$25,0),MATCH(N202,ENDEKS!$Q$3:$AB$3,0))</f>
        <v>33.345300000000002</v>
      </c>
      <c r="R202" s="28">
        <f t="shared" si="22"/>
        <v>0</v>
      </c>
      <c r="S202" s="28" t="e">
        <f t="shared" si="23"/>
        <v>#DIV/0!</v>
      </c>
      <c r="T202" s="28" t="e">
        <f t="shared" si="24"/>
        <v>#DIV/0!</v>
      </c>
      <c r="U202" s="16"/>
      <c r="V202" s="16"/>
    </row>
    <row r="203" spans="6:22" x14ac:dyDescent="0.2">
      <c r="F203" s="16"/>
      <c r="H203" s="16">
        <v>0</v>
      </c>
      <c r="I203" s="16" t="e">
        <v>#DIV/0!</v>
      </c>
      <c r="J203" s="16"/>
      <c r="K203" s="26"/>
      <c r="L203" s="116"/>
      <c r="M203" s="16"/>
      <c r="N203" s="26">
        <f t="shared" si="20"/>
        <v>1</v>
      </c>
      <c r="O203" s="26">
        <f t="shared" si="21"/>
        <v>2004</v>
      </c>
      <c r="P203" s="26">
        <f>INDEX(ENDEKS!$Q$4:$AB$25,MATCH(O203,ENDEKS!$P$4:$P$25,0),MATCH(N203,ENDEKS!$Q$3:$AB$3,0))</f>
        <v>33.345300000000002</v>
      </c>
      <c r="R203" s="28">
        <f t="shared" si="22"/>
        <v>0</v>
      </c>
      <c r="S203" s="28" t="e">
        <f t="shared" si="23"/>
        <v>#DIV/0!</v>
      </c>
      <c r="T203" s="28" t="e">
        <f t="shared" si="24"/>
        <v>#DIV/0!</v>
      </c>
      <c r="U203" s="16"/>
      <c r="V203" s="16"/>
    </row>
    <row r="204" spans="6:22" x14ac:dyDescent="0.2">
      <c r="F204" s="16"/>
      <c r="H204" s="16">
        <v>0</v>
      </c>
      <c r="I204" s="16" t="e">
        <v>#DIV/0!</v>
      </c>
      <c r="J204" s="16"/>
      <c r="K204" s="26"/>
      <c r="L204" s="116"/>
      <c r="M204" s="16"/>
      <c r="N204" s="26">
        <f t="shared" si="20"/>
        <v>1</v>
      </c>
      <c r="O204" s="26">
        <f t="shared" si="21"/>
        <v>2004</v>
      </c>
      <c r="P204" s="26">
        <f>INDEX(ENDEKS!$Q$4:$AB$25,MATCH(O204,ENDEKS!$P$4:$P$25,0),MATCH(N204,ENDEKS!$Q$3:$AB$3,0))</f>
        <v>33.345300000000002</v>
      </c>
      <c r="R204" s="28">
        <f t="shared" si="22"/>
        <v>0</v>
      </c>
      <c r="S204" s="28" t="e">
        <f t="shared" si="23"/>
        <v>#DIV/0!</v>
      </c>
      <c r="T204" s="28" t="e">
        <f t="shared" si="24"/>
        <v>#DIV/0!</v>
      </c>
      <c r="U204" s="16"/>
      <c r="V204" s="16"/>
    </row>
    <row r="205" spans="6:22" x14ac:dyDescent="0.2">
      <c r="F205" s="16"/>
      <c r="H205" s="16">
        <v>0</v>
      </c>
      <c r="I205" s="16" t="e">
        <v>#DIV/0!</v>
      </c>
      <c r="J205" s="16"/>
      <c r="K205" s="26"/>
      <c r="L205" s="116"/>
      <c r="M205" s="16"/>
      <c r="N205" s="26">
        <f t="shared" si="20"/>
        <v>1</v>
      </c>
      <c r="O205" s="26">
        <f t="shared" si="21"/>
        <v>2004</v>
      </c>
      <c r="P205" s="26">
        <f>INDEX(ENDEKS!$Q$4:$AB$25,MATCH(O205,ENDEKS!$P$4:$P$25,0),MATCH(N205,ENDEKS!$Q$3:$AB$3,0))</f>
        <v>33.345300000000002</v>
      </c>
      <c r="R205" s="28">
        <f t="shared" si="22"/>
        <v>0</v>
      </c>
      <c r="S205" s="28" t="e">
        <f t="shared" si="23"/>
        <v>#DIV/0!</v>
      </c>
      <c r="T205" s="28" t="e">
        <f t="shared" si="24"/>
        <v>#DIV/0!</v>
      </c>
      <c r="U205" s="16"/>
      <c r="V205" s="16"/>
    </row>
    <row r="206" spans="6:22" x14ac:dyDescent="0.2">
      <c r="F206" s="16"/>
      <c r="H206" s="16">
        <v>0</v>
      </c>
      <c r="I206" s="16" t="e">
        <v>#DIV/0!</v>
      </c>
      <c r="J206" s="16"/>
      <c r="K206" s="26"/>
      <c r="L206" s="116"/>
      <c r="M206" s="16"/>
      <c r="N206" s="26">
        <f t="shared" si="20"/>
        <v>1</v>
      </c>
      <c r="O206" s="26">
        <f t="shared" si="21"/>
        <v>2004</v>
      </c>
      <c r="P206" s="26">
        <f>INDEX(ENDEKS!$Q$4:$AB$25,MATCH(O206,ENDEKS!$P$4:$P$25,0),MATCH(N206,ENDEKS!$Q$3:$AB$3,0))</f>
        <v>33.345300000000002</v>
      </c>
      <c r="R206" s="28">
        <f t="shared" si="22"/>
        <v>0</v>
      </c>
      <c r="S206" s="28" t="e">
        <f t="shared" si="23"/>
        <v>#DIV/0!</v>
      </c>
      <c r="T206" s="28" t="e">
        <f t="shared" si="24"/>
        <v>#DIV/0!</v>
      </c>
      <c r="U206" s="16"/>
      <c r="V206" s="16"/>
    </row>
    <row r="207" spans="6:22" x14ac:dyDescent="0.2">
      <c r="F207" s="16"/>
      <c r="H207" s="16">
        <v>0</v>
      </c>
      <c r="I207" s="16" t="e">
        <v>#DIV/0!</v>
      </c>
      <c r="J207" s="16"/>
      <c r="K207" s="26"/>
      <c r="L207" s="116"/>
      <c r="M207" s="16"/>
      <c r="N207" s="26">
        <f t="shared" si="20"/>
        <v>1</v>
      </c>
      <c r="O207" s="26">
        <f t="shared" si="21"/>
        <v>2004</v>
      </c>
      <c r="P207" s="26">
        <f>INDEX(ENDEKS!$Q$4:$AB$25,MATCH(O207,ENDEKS!$P$4:$P$25,0),MATCH(N207,ENDEKS!$Q$3:$AB$3,0))</f>
        <v>33.345300000000002</v>
      </c>
      <c r="R207" s="28">
        <f t="shared" si="22"/>
        <v>0</v>
      </c>
      <c r="S207" s="28" t="e">
        <f t="shared" si="23"/>
        <v>#DIV/0!</v>
      </c>
      <c r="T207" s="28" t="e">
        <f t="shared" si="24"/>
        <v>#DIV/0!</v>
      </c>
      <c r="U207" s="16"/>
      <c r="V207" s="16"/>
    </row>
    <row r="208" spans="6:22" x14ac:dyDescent="0.2">
      <c r="F208" s="16"/>
      <c r="H208" s="16">
        <v>0</v>
      </c>
      <c r="I208" s="16" t="e">
        <v>#DIV/0!</v>
      </c>
      <c r="J208" s="16"/>
      <c r="K208" s="26"/>
      <c r="L208" s="116"/>
      <c r="M208" s="16"/>
      <c r="N208" s="26">
        <f t="shared" ref="N208:N271" si="25">IF(K208="E",MONTH(L208),MONTH(D208))</f>
        <v>1</v>
      </c>
      <c r="O208" s="26">
        <f t="shared" ref="O208:O271" si="26">IF(K208="E",YEAR(L208),IF(YEAR(D208)&gt;2004,YEAR(D208),2004))</f>
        <v>2004</v>
      </c>
      <c r="P208" s="26">
        <f>INDEX(ENDEKS!$Q$4:$AB$25,MATCH(O208,ENDEKS!$P$4:$P$25,0),MATCH(N208,ENDEKS!$Q$3:$AB$3,0))</f>
        <v>33.345300000000002</v>
      </c>
      <c r="R208" s="28">
        <f t="shared" si="22"/>
        <v>0</v>
      </c>
      <c r="S208" s="28" t="e">
        <f t="shared" si="23"/>
        <v>#DIV/0!</v>
      </c>
      <c r="T208" s="28" t="e">
        <f t="shared" si="24"/>
        <v>#DIV/0!</v>
      </c>
      <c r="U208" s="16"/>
      <c r="V208" s="16"/>
    </row>
    <row r="209" spans="6:22" x14ac:dyDescent="0.2">
      <c r="F209" s="16"/>
      <c r="H209" s="16">
        <v>0</v>
      </c>
      <c r="I209" s="16" t="e">
        <v>#DIV/0!</v>
      </c>
      <c r="J209" s="16"/>
      <c r="K209" s="26"/>
      <c r="L209" s="116"/>
      <c r="M209" s="16"/>
      <c r="N209" s="26">
        <f t="shared" si="25"/>
        <v>1</v>
      </c>
      <c r="O209" s="26">
        <f t="shared" si="26"/>
        <v>2004</v>
      </c>
      <c r="P209" s="26">
        <f>INDEX(ENDEKS!$Q$4:$AB$25,MATCH(O209,ENDEKS!$P$4:$P$25,0),MATCH(N209,ENDEKS!$Q$3:$AB$3,0))</f>
        <v>33.345300000000002</v>
      </c>
      <c r="R209" s="28">
        <f t="shared" ref="R209:R272" si="27">H209*P209</f>
        <v>0</v>
      </c>
      <c r="S209" s="28" t="e">
        <f t="shared" ref="S209:S272" si="28">R209/H209*I209</f>
        <v>#DIV/0!</v>
      </c>
      <c r="T209" s="28" t="e">
        <f t="shared" ref="T209:T272" si="29">(R209-H209)-(S209-I209)</f>
        <v>#DIV/0!</v>
      </c>
      <c r="U209" s="16"/>
      <c r="V209" s="16"/>
    </row>
    <row r="210" spans="6:22" x14ac:dyDescent="0.2">
      <c r="F210" s="16"/>
      <c r="H210" s="16">
        <v>0</v>
      </c>
      <c r="I210" s="16" t="e">
        <v>#DIV/0!</v>
      </c>
      <c r="J210" s="16"/>
      <c r="K210" s="26"/>
      <c r="L210" s="116"/>
      <c r="M210" s="16"/>
      <c r="N210" s="26">
        <f t="shared" si="25"/>
        <v>1</v>
      </c>
      <c r="O210" s="26">
        <f t="shared" si="26"/>
        <v>2004</v>
      </c>
      <c r="P210" s="26">
        <f>INDEX(ENDEKS!$Q$4:$AB$25,MATCH(O210,ENDEKS!$P$4:$P$25,0),MATCH(N210,ENDEKS!$Q$3:$AB$3,0))</f>
        <v>33.345300000000002</v>
      </c>
      <c r="R210" s="28">
        <f t="shared" si="27"/>
        <v>0</v>
      </c>
      <c r="S210" s="28" t="e">
        <f t="shared" si="28"/>
        <v>#DIV/0!</v>
      </c>
      <c r="T210" s="28" t="e">
        <f t="shared" si="29"/>
        <v>#DIV/0!</v>
      </c>
      <c r="U210" s="16"/>
      <c r="V210" s="16"/>
    </row>
    <row r="211" spans="6:22" x14ac:dyDescent="0.2">
      <c r="F211" s="16"/>
      <c r="H211" s="16">
        <v>0</v>
      </c>
      <c r="I211" s="16" t="e">
        <v>#DIV/0!</v>
      </c>
      <c r="J211" s="16"/>
      <c r="K211" s="26"/>
      <c r="L211" s="116"/>
      <c r="M211" s="16"/>
      <c r="N211" s="26">
        <f t="shared" si="25"/>
        <v>1</v>
      </c>
      <c r="O211" s="26">
        <f t="shared" si="26"/>
        <v>2004</v>
      </c>
      <c r="P211" s="26">
        <f>INDEX(ENDEKS!$Q$4:$AB$25,MATCH(O211,ENDEKS!$P$4:$P$25,0),MATCH(N211,ENDEKS!$Q$3:$AB$3,0))</f>
        <v>33.345300000000002</v>
      </c>
      <c r="R211" s="28">
        <f t="shared" si="27"/>
        <v>0</v>
      </c>
      <c r="S211" s="28" t="e">
        <f t="shared" si="28"/>
        <v>#DIV/0!</v>
      </c>
      <c r="T211" s="28" t="e">
        <f t="shared" si="29"/>
        <v>#DIV/0!</v>
      </c>
      <c r="U211" s="16"/>
      <c r="V211" s="16"/>
    </row>
    <row r="212" spans="6:22" x14ac:dyDescent="0.2">
      <c r="F212" s="16"/>
      <c r="H212" s="16">
        <v>0</v>
      </c>
      <c r="I212" s="16" t="e">
        <v>#DIV/0!</v>
      </c>
      <c r="J212" s="16"/>
      <c r="K212" s="26"/>
      <c r="L212" s="116"/>
      <c r="M212" s="16"/>
      <c r="N212" s="26">
        <f t="shared" si="25"/>
        <v>1</v>
      </c>
      <c r="O212" s="26">
        <f t="shared" si="26"/>
        <v>2004</v>
      </c>
      <c r="P212" s="26">
        <f>INDEX(ENDEKS!$Q$4:$AB$25,MATCH(O212,ENDEKS!$P$4:$P$25,0),MATCH(N212,ENDEKS!$Q$3:$AB$3,0))</f>
        <v>33.345300000000002</v>
      </c>
      <c r="R212" s="28">
        <f t="shared" si="27"/>
        <v>0</v>
      </c>
      <c r="S212" s="28" t="e">
        <f t="shared" si="28"/>
        <v>#DIV/0!</v>
      </c>
      <c r="T212" s="28" t="e">
        <f t="shared" si="29"/>
        <v>#DIV/0!</v>
      </c>
      <c r="U212" s="16"/>
      <c r="V212" s="16"/>
    </row>
    <row r="213" spans="6:22" x14ac:dyDescent="0.2">
      <c r="F213" s="16"/>
      <c r="H213" s="16">
        <v>0</v>
      </c>
      <c r="I213" s="16" t="e">
        <v>#DIV/0!</v>
      </c>
      <c r="J213" s="16"/>
      <c r="K213" s="26"/>
      <c r="L213" s="116"/>
      <c r="M213" s="16"/>
      <c r="N213" s="26">
        <f t="shared" si="25"/>
        <v>1</v>
      </c>
      <c r="O213" s="26">
        <f t="shared" si="26"/>
        <v>2004</v>
      </c>
      <c r="P213" s="26">
        <f>INDEX(ENDEKS!$Q$4:$AB$25,MATCH(O213,ENDEKS!$P$4:$P$25,0),MATCH(N213,ENDEKS!$Q$3:$AB$3,0))</f>
        <v>33.345300000000002</v>
      </c>
      <c r="R213" s="28">
        <f t="shared" si="27"/>
        <v>0</v>
      </c>
      <c r="S213" s="28" t="e">
        <f t="shared" si="28"/>
        <v>#DIV/0!</v>
      </c>
      <c r="T213" s="28" t="e">
        <f t="shared" si="29"/>
        <v>#DIV/0!</v>
      </c>
      <c r="U213" s="16"/>
      <c r="V213" s="16"/>
    </row>
    <row r="214" spans="6:22" x14ac:dyDescent="0.2">
      <c r="F214" s="16"/>
      <c r="H214" s="16">
        <v>0</v>
      </c>
      <c r="I214" s="16" t="e">
        <v>#DIV/0!</v>
      </c>
      <c r="J214" s="16"/>
      <c r="K214" s="26"/>
      <c r="L214" s="116"/>
      <c r="M214" s="16"/>
      <c r="N214" s="26">
        <f t="shared" si="25"/>
        <v>1</v>
      </c>
      <c r="O214" s="26">
        <f t="shared" si="26"/>
        <v>2004</v>
      </c>
      <c r="P214" s="26">
        <f>INDEX(ENDEKS!$Q$4:$AB$25,MATCH(O214,ENDEKS!$P$4:$P$25,0),MATCH(N214,ENDEKS!$Q$3:$AB$3,0))</f>
        <v>33.345300000000002</v>
      </c>
      <c r="R214" s="28">
        <f t="shared" si="27"/>
        <v>0</v>
      </c>
      <c r="S214" s="28" t="e">
        <f t="shared" si="28"/>
        <v>#DIV/0!</v>
      </c>
      <c r="T214" s="28" t="e">
        <f t="shared" si="29"/>
        <v>#DIV/0!</v>
      </c>
      <c r="U214" s="16"/>
      <c r="V214" s="16"/>
    </row>
    <row r="215" spans="6:22" x14ac:dyDescent="0.2">
      <c r="F215" s="16"/>
      <c r="H215" s="16">
        <v>0</v>
      </c>
      <c r="I215" s="16" t="e">
        <v>#DIV/0!</v>
      </c>
      <c r="J215" s="16"/>
      <c r="K215" s="26"/>
      <c r="L215" s="116"/>
      <c r="M215" s="16"/>
      <c r="N215" s="26">
        <f t="shared" si="25"/>
        <v>1</v>
      </c>
      <c r="O215" s="26">
        <f t="shared" si="26"/>
        <v>2004</v>
      </c>
      <c r="P215" s="26">
        <f>INDEX(ENDEKS!$Q$4:$AB$25,MATCH(O215,ENDEKS!$P$4:$P$25,0),MATCH(N215,ENDEKS!$Q$3:$AB$3,0))</f>
        <v>33.345300000000002</v>
      </c>
      <c r="R215" s="28">
        <f t="shared" si="27"/>
        <v>0</v>
      </c>
      <c r="S215" s="28" t="e">
        <f t="shared" si="28"/>
        <v>#DIV/0!</v>
      </c>
      <c r="T215" s="28" t="e">
        <f t="shared" si="29"/>
        <v>#DIV/0!</v>
      </c>
      <c r="U215" s="16"/>
      <c r="V215" s="16"/>
    </row>
    <row r="216" spans="6:22" x14ac:dyDescent="0.2">
      <c r="F216" s="16"/>
      <c r="H216" s="16">
        <v>0</v>
      </c>
      <c r="I216" s="16" t="e">
        <v>#DIV/0!</v>
      </c>
      <c r="J216" s="16"/>
      <c r="K216" s="26"/>
      <c r="L216" s="116"/>
      <c r="M216" s="16"/>
      <c r="N216" s="26">
        <f t="shared" si="25"/>
        <v>1</v>
      </c>
      <c r="O216" s="26">
        <f t="shared" si="26"/>
        <v>2004</v>
      </c>
      <c r="P216" s="26">
        <f>INDEX(ENDEKS!$Q$4:$AB$25,MATCH(O216,ENDEKS!$P$4:$P$25,0),MATCH(N216,ENDEKS!$Q$3:$AB$3,0))</f>
        <v>33.345300000000002</v>
      </c>
      <c r="R216" s="28">
        <f t="shared" si="27"/>
        <v>0</v>
      </c>
      <c r="S216" s="28" t="e">
        <f t="shared" si="28"/>
        <v>#DIV/0!</v>
      </c>
      <c r="T216" s="28" t="e">
        <f t="shared" si="29"/>
        <v>#DIV/0!</v>
      </c>
      <c r="U216" s="16"/>
      <c r="V216" s="16"/>
    </row>
    <row r="217" spans="6:22" x14ac:dyDescent="0.2">
      <c r="F217" s="16"/>
      <c r="H217" s="16">
        <v>0</v>
      </c>
      <c r="I217" s="16" t="e">
        <v>#DIV/0!</v>
      </c>
      <c r="J217" s="16"/>
      <c r="K217" s="26"/>
      <c r="L217" s="116"/>
      <c r="M217" s="16"/>
      <c r="N217" s="26">
        <f t="shared" si="25"/>
        <v>1</v>
      </c>
      <c r="O217" s="26">
        <f t="shared" si="26"/>
        <v>2004</v>
      </c>
      <c r="P217" s="26">
        <f>INDEX(ENDEKS!$Q$4:$AB$25,MATCH(O217,ENDEKS!$P$4:$P$25,0),MATCH(N217,ENDEKS!$Q$3:$AB$3,0))</f>
        <v>33.345300000000002</v>
      </c>
      <c r="R217" s="28">
        <f t="shared" si="27"/>
        <v>0</v>
      </c>
      <c r="S217" s="28" t="e">
        <f t="shared" si="28"/>
        <v>#DIV/0!</v>
      </c>
      <c r="T217" s="28" t="e">
        <f t="shared" si="29"/>
        <v>#DIV/0!</v>
      </c>
      <c r="U217" s="16"/>
      <c r="V217" s="16"/>
    </row>
    <row r="218" spans="6:22" x14ac:dyDescent="0.2">
      <c r="F218" s="16"/>
      <c r="H218" s="16">
        <v>0</v>
      </c>
      <c r="I218" s="16" t="e">
        <v>#DIV/0!</v>
      </c>
      <c r="J218" s="16"/>
      <c r="K218" s="26"/>
      <c r="L218" s="116"/>
      <c r="M218" s="16"/>
      <c r="N218" s="26">
        <f t="shared" si="25"/>
        <v>1</v>
      </c>
      <c r="O218" s="26">
        <f t="shared" si="26"/>
        <v>2004</v>
      </c>
      <c r="P218" s="26">
        <f>INDEX(ENDEKS!$Q$4:$AB$25,MATCH(O218,ENDEKS!$P$4:$P$25,0),MATCH(N218,ENDEKS!$Q$3:$AB$3,0))</f>
        <v>33.345300000000002</v>
      </c>
      <c r="R218" s="28">
        <f t="shared" si="27"/>
        <v>0</v>
      </c>
      <c r="S218" s="28" t="e">
        <f t="shared" si="28"/>
        <v>#DIV/0!</v>
      </c>
      <c r="T218" s="28" t="e">
        <f t="shared" si="29"/>
        <v>#DIV/0!</v>
      </c>
      <c r="U218" s="16"/>
      <c r="V218" s="16"/>
    </row>
    <row r="219" spans="6:22" x14ac:dyDescent="0.2">
      <c r="F219" s="16"/>
      <c r="H219" s="16">
        <v>0</v>
      </c>
      <c r="I219" s="16" t="e">
        <v>#DIV/0!</v>
      </c>
      <c r="J219" s="16"/>
      <c r="K219" s="26"/>
      <c r="L219" s="116"/>
      <c r="M219" s="16"/>
      <c r="N219" s="26">
        <f t="shared" si="25"/>
        <v>1</v>
      </c>
      <c r="O219" s="26">
        <f t="shared" si="26"/>
        <v>2004</v>
      </c>
      <c r="P219" s="26">
        <f>INDEX(ENDEKS!$Q$4:$AB$25,MATCH(O219,ENDEKS!$P$4:$P$25,0),MATCH(N219,ENDEKS!$Q$3:$AB$3,0))</f>
        <v>33.345300000000002</v>
      </c>
      <c r="R219" s="28">
        <f t="shared" si="27"/>
        <v>0</v>
      </c>
      <c r="S219" s="28" t="e">
        <f t="shared" si="28"/>
        <v>#DIV/0!</v>
      </c>
      <c r="T219" s="28" t="e">
        <f t="shared" si="29"/>
        <v>#DIV/0!</v>
      </c>
      <c r="U219" s="16"/>
      <c r="V219" s="16"/>
    </row>
    <row r="220" spans="6:22" x14ac:dyDescent="0.2">
      <c r="F220" s="16"/>
      <c r="H220" s="16">
        <v>0</v>
      </c>
      <c r="I220" s="16" t="e">
        <v>#DIV/0!</v>
      </c>
      <c r="J220" s="16"/>
      <c r="K220" s="26"/>
      <c r="L220" s="116"/>
      <c r="M220" s="16"/>
      <c r="N220" s="26">
        <f t="shared" si="25"/>
        <v>1</v>
      </c>
      <c r="O220" s="26">
        <f t="shared" si="26"/>
        <v>2004</v>
      </c>
      <c r="P220" s="26">
        <f>INDEX(ENDEKS!$Q$4:$AB$25,MATCH(O220,ENDEKS!$P$4:$P$25,0),MATCH(N220,ENDEKS!$Q$3:$AB$3,0))</f>
        <v>33.345300000000002</v>
      </c>
      <c r="R220" s="28">
        <f t="shared" si="27"/>
        <v>0</v>
      </c>
      <c r="S220" s="28" t="e">
        <f t="shared" si="28"/>
        <v>#DIV/0!</v>
      </c>
      <c r="T220" s="28" t="e">
        <f t="shared" si="29"/>
        <v>#DIV/0!</v>
      </c>
      <c r="U220" s="16"/>
      <c r="V220" s="16"/>
    </row>
    <row r="221" spans="6:22" x14ac:dyDescent="0.2">
      <c r="F221" s="16"/>
      <c r="H221" s="16">
        <v>0</v>
      </c>
      <c r="I221" s="16" t="e">
        <v>#DIV/0!</v>
      </c>
      <c r="J221" s="16"/>
      <c r="K221" s="26"/>
      <c r="L221" s="116"/>
      <c r="M221" s="16"/>
      <c r="N221" s="26">
        <f t="shared" si="25"/>
        <v>1</v>
      </c>
      <c r="O221" s="26">
        <f t="shared" si="26"/>
        <v>2004</v>
      </c>
      <c r="P221" s="26">
        <f>INDEX(ENDEKS!$Q$4:$AB$25,MATCH(O221,ENDEKS!$P$4:$P$25,0),MATCH(N221,ENDEKS!$Q$3:$AB$3,0))</f>
        <v>33.345300000000002</v>
      </c>
      <c r="R221" s="28">
        <f t="shared" si="27"/>
        <v>0</v>
      </c>
      <c r="S221" s="28" t="e">
        <f t="shared" si="28"/>
        <v>#DIV/0!</v>
      </c>
      <c r="T221" s="28" t="e">
        <f t="shared" si="29"/>
        <v>#DIV/0!</v>
      </c>
      <c r="U221" s="16"/>
      <c r="V221" s="16"/>
    </row>
    <row r="222" spans="6:22" x14ac:dyDescent="0.2">
      <c r="F222" s="16"/>
      <c r="H222" s="16">
        <v>0</v>
      </c>
      <c r="I222" s="16" t="e">
        <v>#DIV/0!</v>
      </c>
      <c r="J222" s="16"/>
      <c r="K222" s="26"/>
      <c r="L222" s="116"/>
      <c r="M222" s="16"/>
      <c r="N222" s="26">
        <f t="shared" si="25"/>
        <v>1</v>
      </c>
      <c r="O222" s="26">
        <f t="shared" si="26"/>
        <v>2004</v>
      </c>
      <c r="P222" s="26">
        <f>INDEX(ENDEKS!$Q$4:$AB$25,MATCH(O222,ENDEKS!$P$4:$P$25,0),MATCH(N222,ENDEKS!$Q$3:$AB$3,0))</f>
        <v>33.345300000000002</v>
      </c>
      <c r="R222" s="28">
        <f t="shared" si="27"/>
        <v>0</v>
      </c>
      <c r="S222" s="28" t="e">
        <f t="shared" si="28"/>
        <v>#DIV/0!</v>
      </c>
      <c r="T222" s="28" t="e">
        <f t="shared" si="29"/>
        <v>#DIV/0!</v>
      </c>
      <c r="U222" s="16"/>
      <c r="V222" s="16"/>
    </row>
    <row r="223" spans="6:22" x14ac:dyDescent="0.2">
      <c r="F223" s="16"/>
      <c r="H223" s="16">
        <v>0</v>
      </c>
      <c r="I223" s="16" t="e">
        <v>#DIV/0!</v>
      </c>
      <c r="J223" s="16"/>
      <c r="K223" s="26"/>
      <c r="L223" s="116"/>
      <c r="M223" s="16"/>
      <c r="N223" s="26">
        <f t="shared" si="25"/>
        <v>1</v>
      </c>
      <c r="O223" s="26">
        <f t="shared" si="26"/>
        <v>2004</v>
      </c>
      <c r="P223" s="26">
        <f>INDEX(ENDEKS!$Q$4:$AB$25,MATCH(O223,ENDEKS!$P$4:$P$25,0),MATCH(N223,ENDEKS!$Q$3:$AB$3,0))</f>
        <v>33.345300000000002</v>
      </c>
      <c r="R223" s="28">
        <f t="shared" si="27"/>
        <v>0</v>
      </c>
      <c r="S223" s="28" t="e">
        <f t="shared" si="28"/>
        <v>#DIV/0!</v>
      </c>
      <c r="T223" s="28" t="e">
        <f t="shared" si="29"/>
        <v>#DIV/0!</v>
      </c>
      <c r="U223" s="16"/>
      <c r="V223" s="16"/>
    </row>
    <row r="224" spans="6:22" x14ac:dyDescent="0.2">
      <c r="F224" s="16"/>
      <c r="H224" s="16">
        <v>0</v>
      </c>
      <c r="I224" s="16" t="e">
        <v>#DIV/0!</v>
      </c>
      <c r="J224" s="16"/>
      <c r="K224" s="26"/>
      <c r="L224" s="116"/>
      <c r="M224" s="16"/>
      <c r="N224" s="26">
        <f t="shared" si="25"/>
        <v>1</v>
      </c>
      <c r="O224" s="26">
        <f t="shared" si="26"/>
        <v>2004</v>
      </c>
      <c r="P224" s="26">
        <f>INDEX(ENDEKS!$Q$4:$AB$25,MATCH(O224,ENDEKS!$P$4:$P$25,0),MATCH(N224,ENDEKS!$Q$3:$AB$3,0))</f>
        <v>33.345300000000002</v>
      </c>
      <c r="R224" s="28">
        <f t="shared" si="27"/>
        <v>0</v>
      </c>
      <c r="S224" s="28" t="e">
        <f t="shared" si="28"/>
        <v>#DIV/0!</v>
      </c>
      <c r="T224" s="28" t="e">
        <f t="shared" si="29"/>
        <v>#DIV/0!</v>
      </c>
      <c r="U224" s="16"/>
      <c r="V224" s="16"/>
    </row>
    <row r="225" spans="6:22" x14ac:dyDescent="0.2">
      <c r="F225" s="16"/>
      <c r="H225" s="16">
        <v>0</v>
      </c>
      <c r="I225" s="16" t="e">
        <v>#DIV/0!</v>
      </c>
      <c r="J225" s="16"/>
      <c r="K225" s="26"/>
      <c r="L225" s="116"/>
      <c r="M225" s="16"/>
      <c r="N225" s="26">
        <f t="shared" si="25"/>
        <v>1</v>
      </c>
      <c r="O225" s="26">
        <f t="shared" si="26"/>
        <v>2004</v>
      </c>
      <c r="P225" s="26">
        <f>INDEX(ENDEKS!$Q$4:$AB$25,MATCH(O225,ENDEKS!$P$4:$P$25,0),MATCH(N225,ENDEKS!$Q$3:$AB$3,0))</f>
        <v>33.345300000000002</v>
      </c>
      <c r="R225" s="28">
        <f t="shared" si="27"/>
        <v>0</v>
      </c>
      <c r="S225" s="28" t="e">
        <f t="shared" si="28"/>
        <v>#DIV/0!</v>
      </c>
      <c r="T225" s="28" t="e">
        <f t="shared" si="29"/>
        <v>#DIV/0!</v>
      </c>
      <c r="U225" s="16"/>
      <c r="V225" s="16"/>
    </row>
    <row r="226" spans="6:22" x14ac:dyDescent="0.2">
      <c r="F226" s="16"/>
      <c r="H226" s="16">
        <v>0</v>
      </c>
      <c r="I226" s="16" t="e">
        <v>#DIV/0!</v>
      </c>
      <c r="J226" s="16"/>
      <c r="K226" s="26"/>
      <c r="L226" s="116"/>
      <c r="M226" s="16"/>
      <c r="N226" s="26">
        <f t="shared" si="25"/>
        <v>1</v>
      </c>
      <c r="O226" s="26">
        <f t="shared" si="26"/>
        <v>2004</v>
      </c>
      <c r="P226" s="26">
        <f>INDEX(ENDEKS!$Q$4:$AB$25,MATCH(O226,ENDEKS!$P$4:$P$25,0),MATCH(N226,ENDEKS!$Q$3:$AB$3,0))</f>
        <v>33.345300000000002</v>
      </c>
      <c r="R226" s="28">
        <f t="shared" si="27"/>
        <v>0</v>
      </c>
      <c r="S226" s="28" t="e">
        <f t="shared" si="28"/>
        <v>#DIV/0!</v>
      </c>
      <c r="T226" s="28" t="e">
        <f t="shared" si="29"/>
        <v>#DIV/0!</v>
      </c>
      <c r="U226" s="16"/>
      <c r="V226" s="16"/>
    </row>
    <row r="227" spans="6:22" x14ac:dyDescent="0.2">
      <c r="F227" s="16"/>
      <c r="H227" s="16">
        <v>0</v>
      </c>
      <c r="I227" s="16" t="e">
        <v>#DIV/0!</v>
      </c>
      <c r="J227" s="16"/>
      <c r="K227" s="26"/>
      <c r="L227" s="116"/>
      <c r="M227" s="16"/>
      <c r="N227" s="26">
        <f t="shared" si="25"/>
        <v>1</v>
      </c>
      <c r="O227" s="26">
        <f t="shared" si="26"/>
        <v>2004</v>
      </c>
      <c r="P227" s="26">
        <f>INDEX(ENDEKS!$Q$4:$AB$25,MATCH(O227,ENDEKS!$P$4:$P$25,0),MATCH(N227,ENDEKS!$Q$3:$AB$3,0))</f>
        <v>33.345300000000002</v>
      </c>
      <c r="R227" s="28">
        <f t="shared" si="27"/>
        <v>0</v>
      </c>
      <c r="S227" s="28" t="e">
        <f t="shared" si="28"/>
        <v>#DIV/0!</v>
      </c>
      <c r="T227" s="28" t="e">
        <f t="shared" si="29"/>
        <v>#DIV/0!</v>
      </c>
      <c r="U227" s="16"/>
      <c r="V227" s="16"/>
    </row>
    <row r="228" spans="6:22" x14ac:dyDescent="0.2">
      <c r="F228" s="16"/>
      <c r="H228" s="16">
        <v>0</v>
      </c>
      <c r="I228" s="16" t="e">
        <v>#DIV/0!</v>
      </c>
      <c r="J228" s="16"/>
      <c r="K228" s="26"/>
      <c r="L228" s="116"/>
      <c r="M228" s="16"/>
      <c r="N228" s="26">
        <f t="shared" si="25"/>
        <v>1</v>
      </c>
      <c r="O228" s="26">
        <f t="shared" si="26"/>
        <v>2004</v>
      </c>
      <c r="P228" s="26">
        <f>INDEX(ENDEKS!$Q$4:$AB$25,MATCH(O228,ENDEKS!$P$4:$P$25,0),MATCH(N228,ENDEKS!$Q$3:$AB$3,0))</f>
        <v>33.345300000000002</v>
      </c>
      <c r="R228" s="28">
        <f t="shared" si="27"/>
        <v>0</v>
      </c>
      <c r="S228" s="28" t="e">
        <f t="shared" si="28"/>
        <v>#DIV/0!</v>
      </c>
      <c r="T228" s="28" t="e">
        <f t="shared" si="29"/>
        <v>#DIV/0!</v>
      </c>
      <c r="U228" s="16"/>
      <c r="V228" s="16"/>
    </row>
    <row r="229" spans="6:22" x14ac:dyDescent="0.2">
      <c r="F229" s="16"/>
      <c r="H229" s="16">
        <v>0</v>
      </c>
      <c r="I229" s="16" t="e">
        <v>#DIV/0!</v>
      </c>
      <c r="J229" s="16"/>
      <c r="K229" s="26"/>
      <c r="L229" s="116"/>
      <c r="M229" s="16"/>
      <c r="N229" s="26">
        <f t="shared" si="25"/>
        <v>1</v>
      </c>
      <c r="O229" s="26">
        <f t="shared" si="26"/>
        <v>2004</v>
      </c>
      <c r="P229" s="26">
        <f>INDEX(ENDEKS!$Q$4:$AB$25,MATCH(O229,ENDEKS!$P$4:$P$25,0),MATCH(N229,ENDEKS!$Q$3:$AB$3,0))</f>
        <v>33.345300000000002</v>
      </c>
      <c r="R229" s="28">
        <f t="shared" si="27"/>
        <v>0</v>
      </c>
      <c r="S229" s="28" t="e">
        <f t="shared" si="28"/>
        <v>#DIV/0!</v>
      </c>
      <c r="T229" s="28" t="e">
        <f t="shared" si="29"/>
        <v>#DIV/0!</v>
      </c>
      <c r="U229" s="16"/>
      <c r="V229" s="16"/>
    </row>
    <row r="230" spans="6:22" x14ac:dyDescent="0.2">
      <c r="F230" s="16"/>
      <c r="H230" s="16">
        <v>0</v>
      </c>
      <c r="I230" s="16" t="e">
        <v>#DIV/0!</v>
      </c>
      <c r="J230" s="16"/>
      <c r="K230" s="26"/>
      <c r="L230" s="116"/>
      <c r="M230" s="16"/>
      <c r="N230" s="26">
        <f t="shared" si="25"/>
        <v>1</v>
      </c>
      <c r="O230" s="26">
        <f t="shared" si="26"/>
        <v>2004</v>
      </c>
      <c r="P230" s="26">
        <f>INDEX(ENDEKS!$Q$4:$AB$25,MATCH(O230,ENDEKS!$P$4:$P$25,0),MATCH(N230,ENDEKS!$Q$3:$AB$3,0))</f>
        <v>33.345300000000002</v>
      </c>
      <c r="R230" s="28">
        <f t="shared" si="27"/>
        <v>0</v>
      </c>
      <c r="S230" s="28" t="e">
        <f t="shared" si="28"/>
        <v>#DIV/0!</v>
      </c>
      <c r="T230" s="28" t="e">
        <f t="shared" si="29"/>
        <v>#DIV/0!</v>
      </c>
      <c r="U230" s="16"/>
      <c r="V230" s="16"/>
    </row>
    <row r="231" spans="6:22" x14ac:dyDescent="0.2">
      <c r="F231" s="16"/>
      <c r="H231" s="16">
        <v>0</v>
      </c>
      <c r="I231" s="16" t="e">
        <v>#DIV/0!</v>
      </c>
      <c r="J231" s="16"/>
      <c r="K231" s="26"/>
      <c r="L231" s="116"/>
      <c r="M231" s="16"/>
      <c r="N231" s="26">
        <f t="shared" si="25"/>
        <v>1</v>
      </c>
      <c r="O231" s="26">
        <f t="shared" si="26"/>
        <v>2004</v>
      </c>
      <c r="P231" s="26">
        <f>INDEX(ENDEKS!$Q$4:$AB$25,MATCH(O231,ENDEKS!$P$4:$P$25,0),MATCH(N231,ENDEKS!$Q$3:$AB$3,0))</f>
        <v>33.345300000000002</v>
      </c>
      <c r="R231" s="28">
        <f t="shared" si="27"/>
        <v>0</v>
      </c>
      <c r="S231" s="28" t="e">
        <f t="shared" si="28"/>
        <v>#DIV/0!</v>
      </c>
      <c r="T231" s="28" t="e">
        <f t="shared" si="29"/>
        <v>#DIV/0!</v>
      </c>
      <c r="U231" s="16"/>
      <c r="V231" s="16"/>
    </row>
    <row r="232" spans="6:22" x14ac:dyDescent="0.2">
      <c r="F232" s="16"/>
      <c r="H232" s="16">
        <v>0</v>
      </c>
      <c r="I232" s="16" t="e">
        <v>#DIV/0!</v>
      </c>
      <c r="J232" s="16"/>
      <c r="K232" s="26"/>
      <c r="L232" s="116"/>
      <c r="M232" s="16"/>
      <c r="N232" s="26">
        <f t="shared" si="25"/>
        <v>1</v>
      </c>
      <c r="O232" s="26">
        <f t="shared" si="26"/>
        <v>2004</v>
      </c>
      <c r="P232" s="26">
        <f>INDEX(ENDEKS!$Q$4:$AB$25,MATCH(O232,ENDEKS!$P$4:$P$25,0),MATCH(N232,ENDEKS!$Q$3:$AB$3,0))</f>
        <v>33.345300000000002</v>
      </c>
      <c r="R232" s="28">
        <f t="shared" si="27"/>
        <v>0</v>
      </c>
      <c r="S232" s="28" t="e">
        <f t="shared" si="28"/>
        <v>#DIV/0!</v>
      </c>
      <c r="T232" s="28" t="e">
        <f t="shared" si="29"/>
        <v>#DIV/0!</v>
      </c>
      <c r="U232" s="16"/>
      <c r="V232" s="16"/>
    </row>
    <row r="233" spans="6:22" x14ac:dyDescent="0.2">
      <c r="F233" s="16"/>
      <c r="H233" s="16">
        <v>0</v>
      </c>
      <c r="I233" s="16" t="e">
        <v>#DIV/0!</v>
      </c>
      <c r="J233" s="16"/>
      <c r="K233" s="26"/>
      <c r="L233" s="116"/>
      <c r="M233" s="16"/>
      <c r="N233" s="26">
        <f t="shared" si="25"/>
        <v>1</v>
      </c>
      <c r="O233" s="26">
        <f t="shared" si="26"/>
        <v>2004</v>
      </c>
      <c r="P233" s="26">
        <f>INDEX(ENDEKS!$Q$4:$AB$25,MATCH(O233,ENDEKS!$P$4:$P$25,0),MATCH(N233,ENDEKS!$Q$3:$AB$3,0))</f>
        <v>33.345300000000002</v>
      </c>
      <c r="R233" s="28">
        <f t="shared" si="27"/>
        <v>0</v>
      </c>
      <c r="S233" s="28" t="e">
        <f t="shared" si="28"/>
        <v>#DIV/0!</v>
      </c>
      <c r="T233" s="28" t="e">
        <f t="shared" si="29"/>
        <v>#DIV/0!</v>
      </c>
      <c r="U233" s="16"/>
      <c r="V233" s="16"/>
    </row>
    <row r="234" spans="6:22" x14ac:dyDescent="0.2">
      <c r="F234" s="16"/>
      <c r="H234" s="16">
        <v>0</v>
      </c>
      <c r="I234" s="16" t="e">
        <v>#DIV/0!</v>
      </c>
      <c r="J234" s="16"/>
      <c r="K234" s="26"/>
      <c r="L234" s="116"/>
      <c r="M234" s="16"/>
      <c r="N234" s="26">
        <f t="shared" si="25"/>
        <v>1</v>
      </c>
      <c r="O234" s="26">
        <f t="shared" si="26"/>
        <v>2004</v>
      </c>
      <c r="P234" s="26">
        <f>INDEX(ENDEKS!$Q$4:$AB$25,MATCH(O234,ENDEKS!$P$4:$P$25,0),MATCH(N234,ENDEKS!$Q$3:$AB$3,0))</f>
        <v>33.345300000000002</v>
      </c>
      <c r="R234" s="28">
        <f t="shared" si="27"/>
        <v>0</v>
      </c>
      <c r="S234" s="28" t="e">
        <f t="shared" si="28"/>
        <v>#DIV/0!</v>
      </c>
      <c r="T234" s="28" t="e">
        <f t="shared" si="29"/>
        <v>#DIV/0!</v>
      </c>
      <c r="U234" s="16"/>
      <c r="V234" s="16"/>
    </row>
    <row r="235" spans="6:22" x14ac:dyDescent="0.2">
      <c r="F235" s="16"/>
      <c r="H235" s="16">
        <v>0</v>
      </c>
      <c r="I235" s="16" t="e">
        <v>#DIV/0!</v>
      </c>
      <c r="J235" s="16"/>
      <c r="K235" s="26"/>
      <c r="L235" s="116"/>
      <c r="M235" s="16"/>
      <c r="N235" s="26">
        <f t="shared" si="25"/>
        <v>1</v>
      </c>
      <c r="O235" s="26">
        <f t="shared" si="26"/>
        <v>2004</v>
      </c>
      <c r="P235" s="26">
        <f>INDEX(ENDEKS!$Q$4:$AB$25,MATCH(O235,ENDEKS!$P$4:$P$25,0),MATCH(N235,ENDEKS!$Q$3:$AB$3,0))</f>
        <v>33.345300000000002</v>
      </c>
      <c r="R235" s="28">
        <f t="shared" si="27"/>
        <v>0</v>
      </c>
      <c r="S235" s="28" t="e">
        <f t="shared" si="28"/>
        <v>#DIV/0!</v>
      </c>
      <c r="T235" s="28" t="e">
        <f t="shared" si="29"/>
        <v>#DIV/0!</v>
      </c>
      <c r="U235" s="16"/>
      <c r="V235" s="16"/>
    </row>
    <row r="236" spans="6:22" x14ac:dyDescent="0.2">
      <c r="F236" s="16"/>
      <c r="H236" s="16">
        <v>0</v>
      </c>
      <c r="I236" s="16" t="e">
        <v>#DIV/0!</v>
      </c>
      <c r="J236" s="16"/>
      <c r="K236" s="26"/>
      <c r="L236" s="116"/>
      <c r="M236" s="16"/>
      <c r="N236" s="26">
        <f t="shared" si="25"/>
        <v>1</v>
      </c>
      <c r="O236" s="26">
        <f t="shared" si="26"/>
        <v>2004</v>
      </c>
      <c r="P236" s="26">
        <f>INDEX(ENDEKS!$Q$4:$AB$25,MATCH(O236,ENDEKS!$P$4:$P$25,0),MATCH(N236,ENDEKS!$Q$3:$AB$3,0))</f>
        <v>33.345300000000002</v>
      </c>
      <c r="R236" s="28">
        <f t="shared" si="27"/>
        <v>0</v>
      </c>
      <c r="S236" s="28" t="e">
        <f t="shared" si="28"/>
        <v>#DIV/0!</v>
      </c>
      <c r="T236" s="28" t="e">
        <f t="shared" si="29"/>
        <v>#DIV/0!</v>
      </c>
      <c r="U236" s="16"/>
      <c r="V236" s="16"/>
    </row>
    <row r="237" spans="6:22" x14ac:dyDescent="0.2">
      <c r="F237" s="16"/>
      <c r="H237" s="16">
        <v>0</v>
      </c>
      <c r="I237" s="16" t="e">
        <v>#DIV/0!</v>
      </c>
      <c r="J237" s="16"/>
      <c r="K237" s="26"/>
      <c r="L237" s="116"/>
      <c r="M237" s="16"/>
      <c r="N237" s="26">
        <f t="shared" si="25"/>
        <v>1</v>
      </c>
      <c r="O237" s="26">
        <f t="shared" si="26"/>
        <v>2004</v>
      </c>
      <c r="P237" s="26">
        <f>INDEX(ENDEKS!$Q$4:$AB$25,MATCH(O237,ENDEKS!$P$4:$P$25,0),MATCH(N237,ENDEKS!$Q$3:$AB$3,0))</f>
        <v>33.345300000000002</v>
      </c>
      <c r="R237" s="28">
        <f t="shared" si="27"/>
        <v>0</v>
      </c>
      <c r="S237" s="28" t="e">
        <f t="shared" si="28"/>
        <v>#DIV/0!</v>
      </c>
      <c r="T237" s="28" t="e">
        <f t="shared" si="29"/>
        <v>#DIV/0!</v>
      </c>
      <c r="U237" s="16"/>
      <c r="V237" s="16"/>
    </row>
    <row r="238" spans="6:22" x14ac:dyDescent="0.2">
      <c r="F238" s="16"/>
      <c r="H238" s="16">
        <v>0</v>
      </c>
      <c r="I238" s="16" t="e">
        <v>#DIV/0!</v>
      </c>
      <c r="J238" s="16"/>
      <c r="K238" s="26"/>
      <c r="L238" s="116"/>
      <c r="M238" s="16"/>
      <c r="N238" s="26">
        <f t="shared" si="25"/>
        <v>1</v>
      </c>
      <c r="O238" s="26">
        <f t="shared" si="26"/>
        <v>2004</v>
      </c>
      <c r="P238" s="26">
        <f>INDEX(ENDEKS!$Q$4:$AB$25,MATCH(O238,ENDEKS!$P$4:$P$25,0),MATCH(N238,ENDEKS!$Q$3:$AB$3,0))</f>
        <v>33.345300000000002</v>
      </c>
      <c r="R238" s="28">
        <f t="shared" si="27"/>
        <v>0</v>
      </c>
      <c r="S238" s="28" t="e">
        <f t="shared" si="28"/>
        <v>#DIV/0!</v>
      </c>
      <c r="T238" s="28" t="e">
        <f t="shared" si="29"/>
        <v>#DIV/0!</v>
      </c>
      <c r="U238" s="16"/>
      <c r="V238" s="16"/>
    </row>
    <row r="239" spans="6:22" x14ac:dyDescent="0.2">
      <c r="F239" s="16"/>
      <c r="H239" s="16">
        <v>0</v>
      </c>
      <c r="I239" s="16" t="e">
        <v>#DIV/0!</v>
      </c>
      <c r="J239" s="16"/>
      <c r="K239" s="26"/>
      <c r="L239" s="116"/>
      <c r="M239" s="16"/>
      <c r="N239" s="26">
        <f t="shared" si="25"/>
        <v>1</v>
      </c>
      <c r="O239" s="26">
        <f t="shared" si="26"/>
        <v>2004</v>
      </c>
      <c r="P239" s="26">
        <f>INDEX(ENDEKS!$Q$4:$AB$25,MATCH(O239,ENDEKS!$P$4:$P$25,0),MATCH(N239,ENDEKS!$Q$3:$AB$3,0))</f>
        <v>33.345300000000002</v>
      </c>
      <c r="R239" s="28">
        <f t="shared" si="27"/>
        <v>0</v>
      </c>
      <c r="S239" s="28" t="e">
        <f t="shared" si="28"/>
        <v>#DIV/0!</v>
      </c>
      <c r="T239" s="28" t="e">
        <f t="shared" si="29"/>
        <v>#DIV/0!</v>
      </c>
      <c r="U239" s="16"/>
      <c r="V239" s="16"/>
    </row>
    <row r="240" spans="6:22" x14ac:dyDescent="0.2">
      <c r="F240" s="16"/>
      <c r="H240" s="16">
        <v>0</v>
      </c>
      <c r="I240" s="16" t="e">
        <v>#DIV/0!</v>
      </c>
      <c r="J240" s="16"/>
      <c r="K240" s="26"/>
      <c r="L240" s="116"/>
      <c r="M240" s="16"/>
      <c r="N240" s="26">
        <f t="shared" si="25"/>
        <v>1</v>
      </c>
      <c r="O240" s="26">
        <f t="shared" si="26"/>
        <v>2004</v>
      </c>
      <c r="P240" s="26">
        <f>INDEX(ENDEKS!$Q$4:$AB$25,MATCH(O240,ENDEKS!$P$4:$P$25,0),MATCH(N240,ENDEKS!$Q$3:$AB$3,0))</f>
        <v>33.345300000000002</v>
      </c>
      <c r="R240" s="28">
        <f t="shared" si="27"/>
        <v>0</v>
      </c>
      <c r="S240" s="28" t="e">
        <f t="shared" si="28"/>
        <v>#DIV/0!</v>
      </c>
      <c r="T240" s="28" t="e">
        <f t="shared" si="29"/>
        <v>#DIV/0!</v>
      </c>
      <c r="U240" s="16"/>
      <c r="V240" s="16"/>
    </row>
    <row r="241" spans="6:22" x14ac:dyDescent="0.2">
      <c r="F241" s="16"/>
      <c r="H241" s="16">
        <v>0</v>
      </c>
      <c r="I241" s="16" t="e">
        <v>#DIV/0!</v>
      </c>
      <c r="J241" s="16"/>
      <c r="K241" s="26"/>
      <c r="L241" s="116"/>
      <c r="M241" s="16"/>
      <c r="N241" s="26">
        <f t="shared" si="25"/>
        <v>1</v>
      </c>
      <c r="O241" s="26">
        <f t="shared" si="26"/>
        <v>2004</v>
      </c>
      <c r="P241" s="26">
        <f>INDEX(ENDEKS!$Q$4:$AB$25,MATCH(O241,ENDEKS!$P$4:$P$25,0),MATCH(N241,ENDEKS!$Q$3:$AB$3,0))</f>
        <v>33.345300000000002</v>
      </c>
      <c r="R241" s="28">
        <f t="shared" si="27"/>
        <v>0</v>
      </c>
      <c r="S241" s="28" t="e">
        <f t="shared" si="28"/>
        <v>#DIV/0!</v>
      </c>
      <c r="T241" s="28" t="e">
        <f t="shared" si="29"/>
        <v>#DIV/0!</v>
      </c>
      <c r="U241" s="16"/>
      <c r="V241" s="16"/>
    </row>
    <row r="242" spans="6:22" x14ac:dyDescent="0.2">
      <c r="F242" s="16"/>
      <c r="H242" s="16">
        <v>0</v>
      </c>
      <c r="I242" s="16" t="e">
        <v>#DIV/0!</v>
      </c>
      <c r="J242" s="16"/>
      <c r="K242" s="26"/>
      <c r="L242" s="116"/>
      <c r="M242" s="16"/>
      <c r="N242" s="26">
        <f t="shared" si="25"/>
        <v>1</v>
      </c>
      <c r="O242" s="26">
        <f t="shared" si="26"/>
        <v>2004</v>
      </c>
      <c r="P242" s="26">
        <f>INDEX(ENDEKS!$Q$4:$AB$25,MATCH(O242,ENDEKS!$P$4:$P$25,0),MATCH(N242,ENDEKS!$Q$3:$AB$3,0))</f>
        <v>33.345300000000002</v>
      </c>
      <c r="R242" s="28">
        <f t="shared" si="27"/>
        <v>0</v>
      </c>
      <c r="S242" s="28" t="e">
        <f t="shared" si="28"/>
        <v>#DIV/0!</v>
      </c>
      <c r="T242" s="28" t="e">
        <f t="shared" si="29"/>
        <v>#DIV/0!</v>
      </c>
      <c r="U242" s="16"/>
      <c r="V242" s="16"/>
    </row>
    <row r="243" spans="6:22" x14ac:dyDescent="0.2">
      <c r="F243" s="16"/>
      <c r="H243" s="16">
        <v>0</v>
      </c>
      <c r="I243" s="16" t="e">
        <v>#DIV/0!</v>
      </c>
      <c r="J243" s="16"/>
      <c r="K243" s="26"/>
      <c r="L243" s="116"/>
      <c r="M243" s="16"/>
      <c r="N243" s="26">
        <f t="shared" si="25"/>
        <v>1</v>
      </c>
      <c r="O243" s="26">
        <f t="shared" si="26"/>
        <v>2004</v>
      </c>
      <c r="P243" s="26">
        <f>INDEX(ENDEKS!$Q$4:$AB$25,MATCH(O243,ENDEKS!$P$4:$P$25,0),MATCH(N243,ENDEKS!$Q$3:$AB$3,0))</f>
        <v>33.345300000000002</v>
      </c>
      <c r="R243" s="28">
        <f t="shared" si="27"/>
        <v>0</v>
      </c>
      <c r="S243" s="28" t="e">
        <f t="shared" si="28"/>
        <v>#DIV/0!</v>
      </c>
      <c r="T243" s="28" t="e">
        <f t="shared" si="29"/>
        <v>#DIV/0!</v>
      </c>
      <c r="U243" s="16"/>
      <c r="V243" s="16"/>
    </row>
    <row r="244" spans="6:22" x14ac:dyDescent="0.2">
      <c r="F244" s="16"/>
      <c r="H244" s="16">
        <v>0</v>
      </c>
      <c r="I244" s="16" t="e">
        <v>#DIV/0!</v>
      </c>
      <c r="J244" s="16"/>
      <c r="K244" s="26"/>
      <c r="L244" s="116"/>
      <c r="M244" s="16"/>
      <c r="N244" s="26">
        <f t="shared" si="25"/>
        <v>1</v>
      </c>
      <c r="O244" s="26">
        <f t="shared" si="26"/>
        <v>2004</v>
      </c>
      <c r="P244" s="26">
        <f>INDEX(ENDEKS!$Q$4:$AB$25,MATCH(O244,ENDEKS!$P$4:$P$25,0),MATCH(N244,ENDEKS!$Q$3:$AB$3,0))</f>
        <v>33.345300000000002</v>
      </c>
      <c r="R244" s="28">
        <f t="shared" si="27"/>
        <v>0</v>
      </c>
      <c r="S244" s="28" t="e">
        <f t="shared" si="28"/>
        <v>#DIV/0!</v>
      </c>
      <c r="T244" s="28" t="e">
        <f t="shared" si="29"/>
        <v>#DIV/0!</v>
      </c>
      <c r="U244" s="16"/>
      <c r="V244" s="16"/>
    </row>
    <row r="245" spans="6:22" x14ac:dyDescent="0.2">
      <c r="F245" s="16"/>
      <c r="H245" s="16">
        <v>0</v>
      </c>
      <c r="I245" s="16" t="e">
        <v>#DIV/0!</v>
      </c>
      <c r="J245" s="16"/>
      <c r="K245" s="26"/>
      <c r="L245" s="116"/>
      <c r="M245" s="16"/>
      <c r="N245" s="26">
        <f t="shared" si="25"/>
        <v>1</v>
      </c>
      <c r="O245" s="26">
        <f t="shared" si="26"/>
        <v>2004</v>
      </c>
      <c r="P245" s="26">
        <f>INDEX(ENDEKS!$Q$4:$AB$25,MATCH(O245,ENDEKS!$P$4:$P$25,0),MATCH(N245,ENDEKS!$Q$3:$AB$3,0))</f>
        <v>33.345300000000002</v>
      </c>
      <c r="R245" s="28">
        <f t="shared" si="27"/>
        <v>0</v>
      </c>
      <c r="S245" s="28" t="e">
        <f t="shared" si="28"/>
        <v>#DIV/0!</v>
      </c>
      <c r="T245" s="28" t="e">
        <f t="shared" si="29"/>
        <v>#DIV/0!</v>
      </c>
      <c r="U245" s="16"/>
      <c r="V245" s="16"/>
    </row>
    <row r="246" spans="6:22" x14ac:dyDescent="0.2">
      <c r="F246" s="16"/>
      <c r="H246" s="16">
        <v>0</v>
      </c>
      <c r="I246" s="16" t="e">
        <v>#DIV/0!</v>
      </c>
      <c r="J246" s="16"/>
      <c r="K246" s="26"/>
      <c r="L246" s="116"/>
      <c r="M246" s="16"/>
      <c r="N246" s="26">
        <f t="shared" si="25"/>
        <v>1</v>
      </c>
      <c r="O246" s="26">
        <f t="shared" si="26"/>
        <v>2004</v>
      </c>
      <c r="P246" s="26">
        <f>INDEX(ENDEKS!$Q$4:$AB$25,MATCH(O246,ENDEKS!$P$4:$P$25,0),MATCH(N246,ENDEKS!$Q$3:$AB$3,0))</f>
        <v>33.345300000000002</v>
      </c>
      <c r="R246" s="28">
        <f t="shared" si="27"/>
        <v>0</v>
      </c>
      <c r="S246" s="28" t="e">
        <f t="shared" si="28"/>
        <v>#DIV/0!</v>
      </c>
      <c r="T246" s="28" t="e">
        <f t="shared" si="29"/>
        <v>#DIV/0!</v>
      </c>
      <c r="U246" s="16"/>
      <c r="V246" s="16"/>
    </row>
    <row r="247" spans="6:22" x14ac:dyDescent="0.2">
      <c r="F247" s="16"/>
      <c r="H247" s="16">
        <v>0</v>
      </c>
      <c r="I247" s="16" t="e">
        <v>#DIV/0!</v>
      </c>
      <c r="J247" s="16"/>
      <c r="K247" s="26"/>
      <c r="L247" s="116"/>
      <c r="M247" s="16"/>
      <c r="N247" s="26">
        <f t="shared" si="25"/>
        <v>1</v>
      </c>
      <c r="O247" s="26">
        <f t="shared" si="26"/>
        <v>2004</v>
      </c>
      <c r="P247" s="26">
        <f>INDEX(ENDEKS!$Q$4:$AB$25,MATCH(O247,ENDEKS!$P$4:$P$25,0),MATCH(N247,ENDEKS!$Q$3:$AB$3,0))</f>
        <v>33.345300000000002</v>
      </c>
      <c r="R247" s="28">
        <f t="shared" si="27"/>
        <v>0</v>
      </c>
      <c r="S247" s="28" t="e">
        <f t="shared" si="28"/>
        <v>#DIV/0!</v>
      </c>
      <c r="T247" s="28" t="e">
        <f t="shared" si="29"/>
        <v>#DIV/0!</v>
      </c>
      <c r="U247" s="16"/>
      <c r="V247" s="16"/>
    </row>
    <row r="248" spans="6:22" x14ac:dyDescent="0.2">
      <c r="F248" s="16"/>
      <c r="H248" s="16">
        <v>0</v>
      </c>
      <c r="I248" s="16" t="e">
        <v>#DIV/0!</v>
      </c>
      <c r="J248" s="16"/>
      <c r="K248" s="26"/>
      <c r="L248" s="116"/>
      <c r="M248" s="16"/>
      <c r="N248" s="26">
        <f t="shared" si="25"/>
        <v>1</v>
      </c>
      <c r="O248" s="26">
        <f t="shared" si="26"/>
        <v>2004</v>
      </c>
      <c r="P248" s="26">
        <f>INDEX(ENDEKS!$Q$4:$AB$25,MATCH(O248,ENDEKS!$P$4:$P$25,0),MATCH(N248,ENDEKS!$Q$3:$AB$3,0))</f>
        <v>33.345300000000002</v>
      </c>
      <c r="R248" s="28">
        <f t="shared" si="27"/>
        <v>0</v>
      </c>
      <c r="S248" s="28" t="e">
        <f t="shared" si="28"/>
        <v>#DIV/0!</v>
      </c>
      <c r="T248" s="28" t="e">
        <f t="shared" si="29"/>
        <v>#DIV/0!</v>
      </c>
      <c r="U248" s="16"/>
      <c r="V248" s="16"/>
    </row>
    <row r="249" spans="6:22" x14ac:dyDescent="0.2">
      <c r="F249" s="16"/>
      <c r="H249" s="16">
        <v>0</v>
      </c>
      <c r="I249" s="16" t="e">
        <v>#DIV/0!</v>
      </c>
      <c r="J249" s="16"/>
      <c r="K249" s="26"/>
      <c r="L249" s="116"/>
      <c r="M249" s="16"/>
      <c r="N249" s="26">
        <f t="shared" si="25"/>
        <v>1</v>
      </c>
      <c r="O249" s="26">
        <f t="shared" si="26"/>
        <v>2004</v>
      </c>
      <c r="P249" s="26">
        <f>INDEX(ENDEKS!$Q$4:$AB$25,MATCH(O249,ENDEKS!$P$4:$P$25,0),MATCH(N249,ENDEKS!$Q$3:$AB$3,0))</f>
        <v>33.345300000000002</v>
      </c>
      <c r="R249" s="28">
        <f t="shared" si="27"/>
        <v>0</v>
      </c>
      <c r="S249" s="28" t="e">
        <f t="shared" si="28"/>
        <v>#DIV/0!</v>
      </c>
      <c r="T249" s="28" t="e">
        <f t="shared" si="29"/>
        <v>#DIV/0!</v>
      </c>
      <c r="U249" s="16"/>
      <c r="V249" s="16"/>
    </row>
    <row r="250" spans="6:22" x14ac:dyDescent="0.2">
      <c r="F250" s="16"/>
      <c r="H250" s="16">
        <v>0</v>
      </c>
      <c r="I250" s="16" t="e">
        <v>#DIV/0!</v>
      </c>
      <c r="J250" s="16"/>
      <c r="K250" s="26"/>
      <c r="L250" s="116"/>
      <c r="M250" s="16"/>
      <c r="N250" s="26">
        <f t="shared" si="25"/>
        <v>1</v>
      </c>
      <c r="O250" s="26">
        <f t="shared" si="26"/>
        <v>2004</v>
      </c>
      <c r="P250" s="26">
        <f>INDEX(ENDEKS!$Q$4:$AB$25,MATCH(O250,ENDEKS!$P$4:$P$25,0),MATCH(N250,ENDEKS!$Q$3:$AB$3,0))</f>
        <v>33.345300000000002</v>
      </c>
      <c r="R250" s="28">
        <f t="shared" si="27"/>
        <v>0</v>
      </c>
      <c r="S250" s="28" t="e">
        <f t="shared" si="28"/>
        <v>#DIV/0!</v>
      </c>
      <c r="T250" s="28" t="e">
        <f t="shared" si="29"/>
        <v>#DIV/0!</v>
      </c>
      <c r="U250" s="16"/>
      <c r="V250" s="16"/>
    </row>
    <row r="251" spans="6:22" x14ac:dyDescent="0.2">
      <c r="F251" s="16"/>
      <c r="H251" s="16">
        <v>0</v>
      </c>
      <c r="I251" s="16" t="e">
        <v>#DIV/0!</v>
      </c>
      <c r="J251" s="16"/>
      <c r="K251" s="26"/>
      <c r="L251" s="116"/>
      <c r="M251" s="16"/>
      <c r="N251" s="26">
        <f t="shared" si="25"/>
        <v>1</v>
      </c>
      <c r="O251" s="26">
        <f t="shared" si="26"/>
        <v>2004</v>
      </c>
      <c r="P251" s="26">
        <f>INDEX(ENDEKS!$Q$4:$AB$25,MATCH(O251,ENDEKS!$P$4:$P$25,0),MATCH(N251,ENDEKS!$Q$3:$AB$3,0))</f>
        <v>33.345300000000002</v>
      </c>
      <c r="R251" s="28">
        <f t="shared" si="27"/>
        <v>0</v>
      </c>
      <c r="S251" s="28" t="e">
        <f t="shared" si="28"/>
        <v>#DIV/0!</v>
      </c>
      <c r="T251" s="28" t="e">
        <f t="shared" si="29"/>
        <v>#DIV/0!</v>
      </c>
      <c r="U251" s="16"/>
      <c r="V251" s="16"/>
    </row>
    <row r="252" spans="6:22" x14ac:dyDescent="0.2">
      <c r="F252" s="16"/>
      <c r="H252" s="16">
        <v>0</v>
      </c>
      <c r="I252" s="16" t="e">
        <v>#DIV/0!</v>
      </c>
      <c r="J252" s="16"/>
      <c r="K252" s="26"/>
      <c r="L252" s="116"/>
      <c r="M252" s="16"/>
      <c r="N252" s="26">
        <f t="shared" si="25"/>
        <v>1</v>
      </c>
      <c r="O252" s="26">
        <f t="shared" si="26"/>
        <v>2004</v>
      </c>
      <c r="P252" s="26">
        <f>INDEX(ENDEKS!$Q$4:$AB$25,MATCH(O252,ENDEKS!$P$4:$P$25,0),MATCH(N252,ENDEKS!$Q$3:$AB$3,0))</f>
        <v>33.345300000000002</v>
      </c>
      <c r="R252" s="28">
        <f t="shared" si="27"/>
        <v>0</v>
      </c>
      <c r="S252" s="28" t="e">
        <f t="shared" si="28"/>
        <v>#DIV/0!</v>
      </c>
      <c r="T252" s="28" t="e">
        <f t="shared" si="29"/>
        <v>#DIV/0!</v>
      </c>
      <c r="U252" s="16"/>
      <c r="V252" s="16"/>
    </row>
    <row r="253" spans="6:22" x14ac:dyDescent="0.2">
      <c r="F253" s="16"/>
      <c r="H253" s="16">
        <v>0</v>
      </c>
      <c r="I253" s="16" t="e">
        <v>#DIV/0!</v>
      </c>
      <c r="J253" s="16"/>
      <c r="K253" s="26"/>
      <c r="L253" s="116"/>
      <c r="M253" s="16"/>
      <c r="N253" s="26">
        <f t="shared" si="25"/>
        <v>1</v>
      </c>
      <c r="O253" s="26">
        <f t="shared" si="26"/>
        <v>2004</v>
      </c>
      <c r="P253" s="26">
        <f>INDEX(ENDEKS!$Q$4:$AB$25,MATCH(O253,ENDEKS!$P$4:$P$25,0),MATCH(N253,ENDEKS!$Q$3:$AB$3,0))</f>
        <v>33.345300000000002</v>
      </c>
      <c r="R253" s="28">
        <f t="shared" si="27"/>
        <v>0</v>
      </c>
      <c r="S253" s="28" t="e">
        <f t="shared" si="28"/>
        <v>#DIV/0!</v>
      </c>
      <c r="T253" s="28" t="e">
        <f t="shared" si="29"/>
        <v>#DIV/0!</v>
      </c>
      <c r="U253" s="16"/>
      <c r="V253" s="16"/>
    </row>
    <row r="254" spans="6:22" x14ac:dyDescent="0.2">
      <c r="F254" s="16"/>
      <c r="H254" s="16">
        <v>0</v>
      </c>
      <c r="I254" s="16" t="e">
        <v>#DIV/0!</v>
      </c>
      <c r="J254" s="16"/>
      <c r="K254" s="26"/>
      <c r="L254" s="116"/>
      <c r="M254" s="16"/>
      <c r="N254" s="26">
        <f t="shared" si="25"/>
        <v>1</v>
      </c>
      <c r="O254" s="26">
        <f t="shared" si="26"/>
        <v>2004</v>
      </c>
      <c r="P254" s="26">
        <f>INDEX(ENDEKS!$Q$4:$AB$25,MATCH(O254,ENDEKS!$P$4:$P$25,0),MATCH(N254,ENDEKS!$Q$3:$AB$3,0))</f>
        <v>33.345300000000002</v>
      </c>
      <c r="R254" s="28">
        <f t="shared" si="27"/>
        <v>0</v>
      </c>
      <c r="S254" s="28" t="e">
        <f t="shared" si="28"/>
        <v>#DIV/0!</v>
      </c>
      <c r="T254" s="28" t="e">
        <f t="shared" si="29"/>
        <v>#DIV/0!</v>
      </c>
      <c r="U254" s="16"/>
      <c r="V254" s="16"/>
    </row>
    <row r="255" spans="6:22" x14ac:dyDescent="0.2">
      <c r="F255" s="16"/>
      <c r="H255" s="16">
        <v>0</v>
      </c>
      <c r="I255" s="16" t="e">
        <v>#DIV/0!</v>
      </c>
      <c r="J255" s="16"/>
      <c r="K255" s="26"/>
      <c r="L255" s="116"/>
      <c r="M255" s="16"/>
      <c r="N255" s="26">
        <f t="shared" si="25"/>
        <v>1</v>
      </c>
      <c r="O255" s="26">
        <f t="shared" si="26"/>
        <v>2004</v>
      </c>
      <c r="P255" s="26">
        <f>INDEX(ENDEKS!$Q$4:$AB$25,MATCH(O255,ENDEKS!$P$4:$P$25,0),MATCH(N255,ENDEKS!$Q$3:$AB$3,0))</f>
        <v>33.345300000000002</v>
      </c>
      <c r="R255" s="28">
        <f t="shared" si="27"/>
        <v>0</v>
      </c>
      <c r="S255" s="28" t="e">
        <f t="shared" si="28"/>
        <v>#DIV/0!</v>
      </c>
      <c r="T255" s="28" t="e">
        <f t="shared" si="29"/>
        <v>#DIV/0!</v>
      </c>
      <c r="U255" s="16"/>
      <c r="V255" s="16"/>
    </row>
    <row r="256" spans="6:22" x14ac:dyDescent="0.2">
      <c r="F256" s="16"/>
      <c r="H256" s="16">
        <v>0</v>
      </c>
      <c r="I256" s="16" t="e">
        <v>#DIV/0!</v>
      </c>
      <c r="J256" s="16"/>
      <c r="K256" s="26"/>
      <c r="L256" s="116"/>
      <c r="M256" s="16"/>
      <c r="N256" s="26">
        <f t="shared" si="25"/>
        <v>1</v>
      </c>
      <c r="O256" s="26">
        <f t="shared" si="26"/>
        <v>2004</v>
      </c>
      <c r="P256" s="26">
        <f>INDEX(ENDEKS!$Q$4:$AB$25,MATCH(O256,ENDEKS!$P$4:$P$25,0),MATCH(N256,ENDEKS!$Q$3:$AB$3,0))</f>
        <v>33.345300000000002</v>
      </c>
      <c r="R256" s="28">
        <f t="shared" si="27"/>
        <v>0</v>
      </c>
      <c r="S256" s="28" t="e">
        <f t="shared" si="28"/>
        <v>#DIV/0!</v>
      </c>
      <c r="T256" s="28" t="e">
        <f t="shared" si="29"/>
        <v>#DIV/0!</v>
      </c>
      <c r="U256" s="16"/>
      <c r="V256" s="16"/>
    </row>
    <row r="257" spans="6:22" x14ac:dyDescent="0.2">
      <c r="F257" s="16"/>
      <c r="H257" s="16">
        <v>0</v>
      </c>
      <c r="I257" s="16" t="e">
        <v>#DIV/0!</v>
      </c>
      <c r="J257" s="16"/>
      <c r="K257" s="26"/>
      <c r="L257" s="116"/>
      <c r="M257" s="16"/>
      <c r="N257" s="26">
        <f t="shared" si="25"/>
        <v>1</v>
      </c>
      <c r="O257" s="26">
        <f t="shared" si="26"/>
        <v>2004</v>
      </c>
      <c r="P257" s="26">
        <f>INDEX(ENDEKS!$Q$4:$AB$25,MATCH(O257,ENDEKS!$P$4:$P$25,0),MATCH(N257,ENDEKS!$Q$3:$AB$3,0))</f>
        <v>33.345300000000002</v>
      </c>
      <c r="R257" s="28">
        <f t="shared" si="27"/>
        <v>0</v>
      </c>
      <c r="S257" s="28" t="e">
        <f t="shared" si="28"/>
        <v>#DIV/0!</v>
      </c>
      <c r="T257" s="28" t="e">
        <f t="shared" si="29"/>
        <v>#DIV/0!</v>
      </c>
      <c r="U257" s="16"/>
      <c r="V257" s="16"/>
    </row>
    <row r="258" spans="6:22" x14ac:dyDescent="0.2">
      <c r="F258" s="16"/>
      <c r="H258" s="16">
        <v>0</v>
      </c>
      <c r="I258" s="16" t="e">
        <v>#DIV/0!</v>
      </c>
      <c r="J258" s="16"/>
      <c r="K258" s="26"/>
      <c r="L258" s="116"/>
      <c r="M258" s="16"/>
      <c r="N258" s="26">
        <f t="shared" si="25"/>
        <v>1</v>
      </c>
      <c r="O258" s="26">
        <f t="shared" si="26"/>
        <v>2004</v>
      </c>
      <c r="P258" s="26">
        <f>INDEX(ENDEKS!$Q$4:$AB$25,MATCH(O258,ENDEKS!$P$4:$P$25,0),MATCH(N258,ENDEKS!$Q$3:$AB$3,0))</f>
        <v>33.345300000000002</v>
      </c>
      <c r="R258" s="28">
        <f t="shared" si="27"/>
        <v>0</v>
      </c>
      <c r="S258" s="28" t="e">
        <f t="shared" si="28"/>
        <v>#DIV/0!</v>
      </c>
      <c r="T258" s="28" t="e">
        <f t="shared" si="29"/>
        <v>#DIV/0!</v>
      </c>
      <c r="U258" s="16"/>
      <c r="V258" s="16"/>
    </row>
    <row r="259" spans="6:22" x14ac:dyDescent="0.2">
      <c r="F259" s="16"/>
      <c r="H259" s="16">
        <v>0</v>
      </c>
      <c r="I259" s="16" t="e">
        <v>#DIV/0!</v>
      </c>
      <c r="J259" s="16"/>
      <c r="K259" s="26"/>
      <c r="L259" s="116"/>
      <c r="M259" s="16"/>
      <c r="N259" s="26">
        <f t="shared" si="25"/>
        <v>1</v>
      </c>
      <c r="O259" s="26">
        <f t="shared" si="26"/>
        <v>2004</v>
      </c>
      <c r="P259" s="26">
        <f>INDEX(ENDEKS!$Q$4:$AB$25,MATCH(O259,ENDEKS!$P$4:$P$25,0),MATCH(N259,ENDEKS!$Q$3:$AB$3,0))</f>
        <v>33.345300000000002</v>
      </c>
      <c r="R259" s="28">
        <f t="shared" si="27"/>
        <v>0</v>
      </c>
      <c r="S259" s="28" t="e">
        <f t="shared" si="28"/>
        <v>#DIV/0!</v>
      </c>
      <c r="T259" s="28" t="e">
        <f t="shared" si="29"/>
        <v>#DIV/0!</v>
      </c>
      <c r="U259" s="16"/>
      <c r="V259" s="16"/>
    </row>
    <row r="260" spans="6:22" x14ac:dyDescent="0.2">
      <c r="F260" s="16"/>
      <c r="H260" s="16">
        <v>0</v>
      </c>
      <c r="I260" s="16" t="e">
        <v>#DIV/0!</v>
      </c>
      <c r="J260" s="16"/>
      <c r="K260" s="26"/>
      <c r="L260" s="116"/>
      <c r="M260" s="16"/>
      <c r="N260" s="26">
        <f t="shared" si="25"/>
        <v>1</v>
      </c>
      <c r="O260" s="26">
        <f t="shared" si="26"/>
        <v>2004</v>
      </c>
      <c r="P260" s="26">
        <f>INDEX(ENDEKS!$Q$4:$AB$25,MATCH(O260,ENDEKS!$P$4:$P$25,0),MATCH(N260,ENDEKS!$Q$3:$AB$3,0))</f>
        <v>33.345300000000002</v>
      </c>
      <c r="R260" s="28">
        <f t="shared" si="27"/>
        <v>0</v>
      </c>
      <c r="S260" s="28" t="e">
        <f t="shared" si="28"/>
        <v>#DIV/0!</v>
      </c>
      <c r="T260" s="28" t="e">
        <f t="shared" si="29"/>
        <v>#DIV/0!</v>
      </c>
      <c r="U260" s="16"/>
      <c r="V260" s="16"/>
    </row>
    <row r="261" spans="6:22" x14ac:dyDescent="0.2">
      <c r="F261" s="16"/>
      <c r="H261" s="16">
        <v>0</v>
      </c>
      <c r="I261" s="16" t="e">
        <v>#DIV/0!</v>
      </c>
      <c r="J261" s="16"/>
      <c r="K261" s="26"/>
      <c r="L261" s="116"/>
      <c r="M261" s="16"/>
      <c r="N261" s="26">
        <f t="shared" si="25"/>
        <v>1</v>
      </c>
      <c r="O261" s="26">
        <f t="shared" si="26"/>
        <v>2004</v>
      </c>
      <c r="P261" s="26">
        <f>INDEX(ENDEKS!$Q$4:$AB$25,MATCH(O261,ENDEKS!$P$4:$P$25,0),MATCH(N261,ENDEKS!$Q$3:$AB$3,0))</f>
        <v>33.345300000000002</v>
      </c>
      <c r="R261" s="28">
        <f t="shared" si="27"/>
        <v>0</v>
      </c>
      <c r="S261" s="28" t="e">
        <f t="shared" si="28"/>
        <v>#DIV/0!</v>
      </c>
      <c r="T261" s="28" t="e">
        <f t="shared" si="29"/>
        <v>#DIV/0!</v>
      </c>
      <c r="U261" s="16"/>
      <c r="V261" s="16"/>
    </row>
    <row r="262" spans="6:22" x14ac:dyDescent="0.2">
      <c r="F262" s="16"/>
      <c r="H262" s="16">
        <v>0</v>
      </c>
      <c r="I262" s="16" t="e">
        <v>#DIV/0!</v>
      </c>
      <c r="J262" s="16"/>
      <c r="K262" s="26"/>
      <c r="L262" s="116"/>
      <c r="M262" s="16"/>
      <c r="N262" s="26">
        <f t="shared" si="25"/>
        <v>1</v>
      </c>
      <c r="O262" s="26">
        <f t="shared" si="26"/>
        <v>2004</v>
      </c>
      <c r="P262" s="26">
        <f>INDEX(ENDEKS!$Q$4:$AB$25,MATCH(O262,ENDEKS!$P$4:$P$25,0),MATCH(N262,ENDEKS!$Q$3:$AB$3,0))</f>
        <v>33.345300000000002</v>
      </c>
      <c r="R262" s="28">
        <f t="shared" si="27"/>
        <v>0</v>
      </c>
      <c r="S262" s="28" t="e">
        <f t="shared" si="28"/>
        <v>#DIV/0!</v>
      </c>
      <c r="T262" s="28" t="e">
        <f t="shared" si="29"/>
        <v>#DIV/0!</v>
      </c>
      <c r="U262" s="16"/>
      <c r="V262" s="16"/>
    </row>
    <row r="263" spans="6:22" x14ac:dyDescent="0.2">
      <c r="F263" s="16"/>
      <c r="H263" s="16">
        <v>0</v>
      </c>
      <c r="I263" s="16" t="e">
        <v>#DIV/0!</v>
      </c>
      <c r="J263" s="16"/>
      <c r="K263" s="26"/>
      <c r="L263" s="116"/>
      <c r="M263" s="16"/>
      <c r="N263" s="26">
        <f t="shared" si="25"/>
        <v>1</v>
      </c>
      <c r="O263" s="26">
        <f t="shared" si="26"/>
        <v>2004</v>
      </c>
      <c r="P263" s="26">
        <f>INDEX(ENDEKS!$Q$4:$AB$25,MATCH(O263,ENDEKS!$P$4:$P$25,0),MATCH(N263,ENDEKS!$Q$3:$AB$3,0))</f>
        <v>33.345300000000002</v>
      </c>
      <c r="R263" s="28">
        <f t="shared" si="27"/>
        <v>0</v>
      </c>
      <c r="S263" s="28" t="e">
        <f t="shared" si="28"/>
        <v>#DIV/0!</v>
      </c>
      <c r="T263" s="28" t="e">
        <f t="shared" si="29"/>
        <v>#DIV/0!</v>
      </c>
      <c r="U263" s="16"/>
      <c r="V263" s="16"/>
    </row>
    <row r="264" spans="6:22" x14ac:dyDescent="0.2">
      <c r="F264" s="16"/>
      <c r="H264" s="16">
        <v>0</v>
      </c>
      <c r="I264" s="16" t="e">
        <v>#DIV/0!</v>
      </c>
      <c r="J264" s="16"/>
      <c r="K264" s="26"/>
      <c r="L264" s="116"/>
      <c r="M264" s="16"/>
      <c r="N264" s="26">
        <f t="shared" si="25"/>
        <v>1</v>
      </c>
      <c r="O264" s="26">
        <f t="shared" si="26"/>
        <v>2004</v>
      </c>
      <c r="P264" s="26">
        <f>INDEX(ENDEKS!$Q$4:$AB$25,MATCH(O264,ENDEKS!$P$4:$P$25,0),MATCH(N264,ENDEKS!$Q$3:$AB$3,0))</f>
        <v>33.345300000000002</v>
      </c>
      <c r="R264" s="28">
        <f t="shared" si="27"/>
        <v>0</v>
      </c>
      <c r="S264" s="28" t="e">
        <f t="shared" si="28"/>
        <v>#DIV/0!</v>
      </c>
      <c r="T264" s="28" t="e">
        <f t="shared" si="29"/>
        <v>#DIV/0!</v>
      </c>
      <c r="U264" s="16"/>
      <c r="V264" s="16"/>
    </row>
    <row r="265" spans="6:22" x14ac:dyDescent="0.2">
      <c r="F265" s="16"/>
      <c r="H265" s="16">
        <v>0</v>
      </c>
      <c r="I265" s="16" t="e">
        <v>#DIV/0!</v>
      </c>
      <c r="J265" s="16"/>
      <c r="K265" s="26"/>
      <c r="L265" s="116"/>
      <c r="M265" s="16"/>
      <c r="N265" s="26">
        <f t="shared" si="25"/>
        <v>1</v>
      </c>
      <c r="O265" s="26">
        <f t="shared" si="26"/>
        <v>2004</v>
      </c>
      <c r="P265" s="26">
        <f>INDEX(ENDEKS!$Q$4:$AB$25,MATCH(O265,ENDEKS!$P$4:$P$25,0),MATCH(N265,ENDEKS!$Q$3:$AB$3,0))</f>
        <v>33.345300000000002</v>
      </c>
      <c r="R265" s="28">
        <f t="shared" si="27"/>
        <v>0</v>
      </c>
      <c r="S265" s="28" t="e">
        <f t="shared" si="28"/>
        <v>#DIV/0!</v>
      </c>
      <c r="T265" s="28" t="e">
        <f t="shared" si="29"/>
        <v>#DIV/0!</v>
      </c>
      <c r="U265" s="16"/>
      <c r="V265" s="16"/>
    </row>
    <row r="266" spans="6:22" x14ac:dyDescent="0.2">
      <c r="F266" s="16"/>
      <c r="H266" s="16">
        <v>0</v>
      </c>
      <c r="I266" s="16" t="e">
        <v>#DIV/0!</v>
      </c>
      <c r="J266" s="16"/>
      <c r="K266" s="26"/>
      <c r="L266" s="116"/>
      <c r="M266" s="16"/>
      <c r="N266" s="26">
        <f t="shared" si="25"/>
        <v>1</v>
      </c>
      <c r="O266" s="26">
        <f t="shared" si="26"/>
        <v>2004</v>
      </c>
      <c r="P266" s="26">
        <f>INDEX(ENDEKS!$Q$4:$AB$25,MATCH(O266,ENDEKS!$P$4:$P$25,0),MATCH(N266,ENDEKS!$Q$3:$AB$3,0))</f>
        <v>33.345300000000002</v>
      </c>
      <c r="R266" s="28">
        <f t="shared" si="27"/>
        <v>0</v>
      </c>
      <c r="S266" s="28" t="e">
        <f t="shared" si="28"/>
        <v>#DIV/0!</v>
      </c>
      <c r="T266" s="28" t="e">
        <f t="shared" si="29"/>
        <v>#DIV/0!</v>
      </c>
      <c r="U266" s="16"/>
      <c r="V266" s="16"/>
    </row>
    <row r="267" spans="6:22" x14ac:dyDescent="0.2">
      <c r="F267" s="16"/>
      <c r="H267" s="16">
        <v>0</v>
      </c>
      <c r="I267" s="16" t="e">
        <v>#DIV/0!</v>
      </c>
      <c r="J267" s="16"/>
      <c r="K267" s="26"/>
      <c r="L267" s="116"/>
      <c r="M267" s="16"/>
      <c r="N267" s="26">
        <f t="shared" si="25"/>
        <v>1</v>
      </c>
      <c r="O267" s="26">
        <f t="shared" si="26"/>
        <v>2004</v>
      </c>
      <c r="P267" s="26">
        <f>INDEX(ENDEKS!$Q$4:$AB$25,MATCH(O267,ENDEKS!$P$4:$P$25,0),MATCH(N267,ENDEKS!$Q$3:$AB$3,0))</f>
        <v>33.345300000000002</v>
      </c>
      <c r="R267" s="28">
        <f t="shared" si="27"/>
        <v>0</v>
      </c>
      <c r="S267" s="28" t="e">
        <f t="shared" si="28"/>
        <v>#DIV/0!</v>
      </c>
      <c r="T267" s="28" t="e">
        <f t="shared" si="29"/>
        <v>#DIV/0!</v>
      </c>
      <c r="U267" s="16"/>
      <c r="V267" s="16"/>
    </row>
    <row r="268" spans="6:22" x14ac:dyDescent="0.2">
      <c r="F268" s="16"/>
      <c r="H268" s="16">
        <v>0</v>
      </c>
      <c r="I268" s="16" t="e">
        <v>#DIV/0!</v>
      </c>
      <c r="J268" s="16"/>
      <c r="K268" s="26"/>
      <c r="L268" s="116"/>
      <c r="M268" s="16"/>
      <c r="N268" s="26">
        <f t="shared" si="25"/>
        <v>1</v>
      </c>
      <c r="O268" s="26">
        <f t="shared" si="26"/>
        <v>2004</v>
      </c>
      <c r="P268" s="26">
        <f>INDEX(ENDEKS!$Q$4:$AB$25,MATCH(O268,ENDEKS!$P$4:$P$25,0),MATCH(N268,ENDEKS!$Q$3:$AB$3,0))</f>
        <v>33.345300000000002</v>
      </c>
      <c r="R268" s="28">
        <f t="shared" si="27"/>
        <v>0</v>
      </c>
      <c r="S268" s="28" t="e">
        <f t="shared" si="28"/>
        <v>#DIV/0!</v>
      </c>
      <c r="T268" s="28" t="e">
        <f t="shared" si="29"/>
        <v>#DIV/0!</v>
      </c>
      <c r="U268" s="16"/>
      <c r="V268" s="16"/>
    </row>
    <row r="269" spans="6:22" x14ac:dyDescent="0.2">
      <c r="F269" s="16"/>
      <c r="H269" s="16">
        <v>0</v>
      </c>
      <c r="I269" s="16" t="e">
        <v>#DIV/0!</v>
      </c>
      <c r="J269" s="16"/>
      <c r="K269" s="26"/>
      <c r="L269" s="116"/>
      <c r="M269" s="16"/>
      <c r="N269" s="26">
        <f t="shared" si="25"/>
        <v>1</v>
      </c>
      <c r="O269" s="26">
        <f t="shared" si="26"/>
        <v>2004</v>
      </c>
      <c r="P269" s="26">
        <f>INDEX(ENDEKS!$Q$4:$AB$25,MATCH(O269,ENDEKS!$P$4:$P$25,0),MATCH(N269,ENDEKS!$Q$3:$AB$3,0))</f>
        <v>33.345300000000002</v>
      </c>
      <c r="R269" s="28">
        <f t="shared" si="27"/>
        <v>0</v>
      </c>
      <c r="S269" s="28" t="e">
        <f t="shared" si="28"/>
        <v>#DIV/0!</v>
      </c>
      <c r="T269" s="28" t="e">
        <f t="shared" si="29"/>
        <v>#DIV/0!</v>
      </c>
      <c r="U269" s="16"/>
      <c r="V269" s="16"/>
    </row>
    <row r="270" spans="6:22" x14ac:dyDescent="0.2">
      <c r="F270" s="16"/>
      <c r="H270" s="16">
        <v>0</v>
      </c>
      <c r="I270" s="16" t="e">
        <v>#DIV/0!</v>
      </c>
      <c r="J270" s="16"/>
      <c r="K270" s="26"/>
      <c r="L270" s="116"/>
      <c r="M270" s="16"/>
      <c r="N270" s="26">
        <f t="shared" si="25"/>
        <v>1</v>
      </c>
      <c r="O270" s="26">
        <f t="shared" si="26"/>
        <v>2004</v>
      </c>
      <c r="P270" s="26">
        <f>INDEX(ENDEKS!$Q$4:$AB$25,MATCH(O270,ENDEKS!$P$4:$P$25,0),MATCH(N270,ENDEKS!$Q$3:$AB$3,0))</f>
        <v>33.345300000000002</v>
      </c>
      <c r="R270" s="28">
        <f t="shared" si="27"/>
        <v>0</v>
      </c>
      <c r="S270" s="28" t="e">
        <f t="shared" si="28"/>
        <v>#DIV/0!</v>
      </c>
      <c r="T270" s="28" t="e">
        <f t="shared" si="29"/>
        <v>#DIV/0!</v>
      </c>
      <c r="U270" s="16"/>
      <c r="V270" s="16"/>
    </row>
    <row r="271" spans="6:22" x14ac:dyDescent="0.2">
      <c r="F271" s="16"/>
      <c r="H271" s="16">
        <v>0</v>
      </c>
      <c r="I271" s="16" t="e">
        <v>#DIV/0!</v>
      </c>
      <c r="J271" s="16"/>
      <c r="K271" s="26"/>
      <c r="L271" s="116"/>
      <c r="M271" s="16"/>
      <c r="N271" s="26">
        <f t="shared" si="25"/>
        <v>1</v>
      </c>
      <c r="O271" s="26">
        <f t="shared" si="26"/>
        <v>2004</v>
      </c>
      <c r="P271" s="26">
        <f>INDEX(ENDEKS!$Q$4:$AB$25,MATCH(O271,ENDEKS!$P$4:$P$25,0),MATCH(N271,ENDEKS!$Q$3:$AB$3,0))</f>
        <v>33.345300000000002</v>
      </c>
      <c r="R271" s="28">
        <f t="shared" si="27"/>
        <v>0</v>
      </c>
      <c r="S271" s="28" t="e">
        <f t="shared" si="28"/>
        <v>#DIV/0!</v>
      </c>
      <c r="T271" s="28" t="e">
        <f t="shared" si="29"/>
        <v>#DIV/0!</v>
      </c>
      <c r="U271" s="16"/>
      <c r="V271" s="16"/>
    </row>
    <row r="272" spans="6:22" x14ac:dyDescent="0.2">
      <c r="F272" s="16"/>
      <c r="H272" s="16">
        <v>0</v>
      </c>
      <c r="I272" s="16" t="e">
        <v>#DIV/0!</v>
      </c>
      <c r="J272" s="16"/>
      <c r="K272" s="26"/>
      <c r="L272" s="116"/>
      <c r="M272" s="16"/>
      <c r="N272" s="26">
        <f t="shared" ref="N272:N335" si="30">IF(K272="E",MONTH(L272),MONTH(D272))</f>
        <v>1</v>
      </c>
      <c r="O272" s="26">
        <f t="shared" ref="O272:O335" si="31">IF(K272="E",YEAR(L272),IF(YEAR(D272)&gt;2004,YEAR(D272),2004))</f>
        <v>2004</v>
      </c>
      <c r="P272" s="26">
        <f>INDEX(ENDEKS!$Q$4:$AB$25,MATCH(O272,ENDEKS!$P$4:$P$25,0),MATCH(N272,ENDEKS!$Q$3:$AB$3,0))</f>
        <v>33.345300000000002</v>
      </c>
      <c r="R272" s="28">
        <f t="shared" si="27"/>
        <v>0</v>
      </c>
      <c r="S272" s="28" t="e">
        <f t="shared" si="28"/>
        <v>#DIV/0!</v>
      </c>
      <c r="T272" s="28" t="e">
        <f t="shared" si="29"/>
        <v>#DIV/0!</v>
      </c>
      <c r="U272" s="16"/>
      <c r="V272" s="16"/>
    </row>
    <row r="273" spans="6:22" x14ac:dyDescent="0.2">
      <c r="F273" s="16"/>
      <c r="H273" s="16">
        <v>0</v>
      </c>
      <c r="I273" s="16" t="e">
        <v>#DIV/0!</v>
      </c>
      <c r="J273" s="16"/>
      <c r="K273" s="26"/>
      <c r="L273" s="116"/>
      <c r="M273" s="16"/>
      <c r="N273" s="26">
        <f t="shared" si="30"/>
        <v>1</v>
      </c>
      <c r="O273" s="26">
        <f t="shared" si="31"/>
        <v>2004</v>
      </c>
      <c r="P273" s="26">
        <f>INDEX(ENDEKS!$Q$4:$AB$25,MATCH(O273,ENDEKS!$P$4:$P$25,0),MATCH(N273,ENDEKS!$Q$3:$AB$3,0))</f>
        <v>33.345300000000002</v>
      </c>
      <c r="R273" s="28">
        <f t="shared" ref="R273:R336" si="32">H273*P273</f>
        <v>0</v>
      </c>
      <c r="S273" s="28" t="e">
        <f t="shared" ref="S273:S336" si="33">R273/H273*I273</f>
        <v>#DIV/0!</v>
      </c>
      <c r="T273" s="28" t="e">
        <f t="shared" ref="T273:T336" si="34">(R273-H273)-(S273-I273)</f>
        <v>#DIV/0!</v>
      </c>
      <c r="U273" s="16"/>
      <c r="V273" s="16"/>
    </row>
    <row r="274" spans="6:22" x14ac:dyDescent="0.2">
      <c r="F274" s="16"/>
      <c r="H274" s="16">
        <v>0</v>
      </c>
      <c r="I274" s="16" t="e">
        <v>#DIV/0!</v>
      </c>
      <c r="J274" s="16"/>
      <c r="K274" s="26"/>
      <c r="L274" s="116"/>
      <c r="M274" s="16"/>
      <c r="N274" s="26">
        <f t="shared" si="30"/>
        <v>1</v>
      </c>
      <c r="O274" s="26">
        <f t="shared" si="31"/>
        <v>2004</v>
      </c>
      <c r="P274" s="26">
        <f>INDEX(ENDEKS!$Q$4:$AB$25,MATCH(O274,ENDEKS!$P$4:$P$25,0),MATCH(N274,ENDEKS!$Q$3:$AB$3,0))</f>
        <v>33.345300000000002</v>
      </c>
      <c r="R274" s="28">
        <f t="shared" si="32"/>
        <v>0</v>
      </c>
      <c r="S274" s="28" t="e">
        <f t="shared" si="33"/>
        <v>#DIV/0!</v>
      </c>
      <c r="T274" s="28" t="e">
        <f t="shared" si="34"/>
        <v>#DIV/0!</v>
      </c>
      <c r="U274" s="16"/>
      <c r="V274" s="16"/>
    </row>
    <row r="275" spans="6:22" x14ac:dyDescent="0.2">
      <c r="F275" s="16"/>
      <c r="H275" s="16">
        <v>0</v>
      </c>
      <c r="I275" s="16" t="e">
        <v>#DIV/0!</v>
      </c>
      <c r="J275" s="16"/>
      <c r="K275" s="26"/>
      <c r="L275" s="116"/>
      <c r="M275" s="16"/>
      <c r="N275" s="26">
        <f t="shared" si="30"/>
        <v>1</v>
      </c>
      <c r="O275" s="26">
        <f t="shared" si="31"/>
        <v>2004</v>
      </c>
      <c r="P275" s="26">
        <f>INDEX(ENDEKS!$Q$4:$AB$25,MATCH(O275,ENDEKS!$P$4:$P$25,0),MATCH(N275,ENDEKS!$Q$3:$AB$3,0))</f>
        <v>33.345300000000002</v>
      </c>
      <c r="R275" s="28">
        <f t="shared" si="32"/>
        <v>0</v>
      </c>
      <c r="S275" s="28" t="e">
        <f t="shared" si="33"/>
        <v>#DIV/0!</v>
      </c>
      <c r="T275" s="28" t="e">
        <f t="shared" si="34"/>
        <v>#DIV/0!</v>
      </c>
      <c r="U275" s="16"/>
      <c r="V275" s="16"/>
    </row>
    <row r="276" spans="6:22" x14ac:dyDescent="0.2">
      <c r="F276" s="16"/>
      <c r="H276" s="16">
        <v>0</v>
      </c>
      <c r="I276" s="16" t="e">
        <v>#DIV/0!</v>
      </c>
      <c r="J276" s="16"/>
      <c r="K276" s="26"/>
      <c r="L276" s="116"/>
      <c r="M276" s="16"/>
      <c r="N276" s="26">
        <f t="shared" si="30"/>
        <v>1</v>
      </c>
      <c r="O276" s="26">
        <f t="shared" si="31"/>
        <v>2004</v>
      </c>
      <c r="P276" s="26">
        <f>INDEX(ENDEKS!$Q$4:$AB$25,MATCH(O276,ENDEKS!$P$4:$P$25,0),MATCH(N276,ENDEKS!$Q$3:$AB$3,0))</f>
        <v>33.345300000000002</v>
      </c>
      <c r="R276" s="28">
        <f t="shared" si="32"/>
        <v>0</v>
      </c>
      <c r="S276" s="28" t="e">
        <f t="shared" si="33"/>
        <v>#DIV/0!</v>
      </c>
      <c r="T276" s="28" t="e">
        <f t="shared" si="34"/>
        <v>#DIV/0!</v>
      </c>
      <c r="U276" s="16"/>
      <c r="V276" s="16"/>
    </row>
    <row r="277" spans="6:22" x14ac:dyDescent="0.2">
      <c r="F277" s="16"/>
      <c r="H277" s="16">
        <v>0</v>
      </c>
      <c r="I277" s="16" t="e">
        <v>#DIV/0!</v>
      </c>
      <c r="J277" s="16"/>
      <c r="K277" s="26"/>
      <c r="L277" s="116"/>
      <c r="M277" s="16"/>
      <c r="N277" s="26">
        <f t="shared" si="30"/>
        <v>1</v>
      </c>
      <c r="O277" s="26">
        <f t="shared" si="31"/>
        <v>2004</v>
      </c>
      <c r="P277" s="26">
        <f>INDEX(ENDEKS!$Q$4:$AB$25,MATCH(O277,ENDEKS!$P$4:$P$25,0),MATCH(N277,ENDEKS!$Q$3:$AB$3,0))</f>
        <v>33.345300000000002</v>
      </c>
      <c r="R277" s="28">
        <f t="shared" si="32"/>
        <v>0</v>
      </c>
      <c r="S277" s="28" t="e">
        <f t="shared" si="33"/>
        <v>#DIV/0!</v>
      </c>
      <c r="T277" s="28" t="e">
        <f t="shared" si="34"/>
        <v>#DIV/0!</v>
      </c>
      <c r="U277" s="16"/>
      <c r="V277" s="16"/>
    </row>
    <row r="278" spans="6:22" x14ac:dyDescent="0.2">
      <c r="F278" s="16"/>
      <c r="H278" s="16">
        <v>0</v>
      </c>
      <c r="I278" s="16" t="e">
        <v>#DIV/0!</v>
      </c>
      <c r="J278" s="16"/>
      <c r="K278" s="26"/>
      <c r="L278" s="116"/>
      <c r="M278" s="16"/>
      <c r="N278" s="26">
        <f t="shared" si="30"/>
        <v>1</v>
      </c>
      <c r="O278" s="26">
        <f t="shared" si="31"/>
        <v>2004</v>
      </c>
      <c r="P278" s="26">
        <f>INDEX(ENDEKS!$Q$4:$AB$25,MATCH(O278,ENDEKS!$P$4:$P$25,0),MATCH(N278,ENDEKS!$Q$3:$AB$3,0))</f>
        <v>33.345300000000002</v>
      </c>
      <c r="R278" s="28">
        <f t="shared" si="32"/>
        <v>0</v>
      </c>
      <c r="S278" s="28" t="e">
        <f t="shared" si="33"/>
        <v>#DIV/0!</v>
      </c>
      <c r="T278" s="28" t="e">
        <f t="shared" si="34"/>
        <v>#DIV/0!</v>
      </c>
      <c r="U278" s="16"/>
      <c r="V278" s="16"/>
    </row>
    <row r="279" spans="6:22" x14ac:dyDescent="0.2">
      <c r="F279" s="16"/>
      <c r="H279" s="16">
        <v>0</v>
      </c>
      <c r="I279" s="16" t="e">
        <v>#DIV/0!</v>
      </c>
      <c r="J279" s="16"/>
      <c r="K279" s="26"/>
      <c r="L279" s="116"/>
      <c r="M279" s="16"/>
      <c r="N279" s="26">
        <f t="shared" si="30"/>
        <v>1</v>
      </c>
      <c r="O279" s="26">
        <f t="shared" si="31"/>
        <v>2004</v>
      </c>
      <c r="P279" s="26">
        <f>INDEX(ENDEKS!$Q$4:$AB$25,MATCH(O279,ENDEKS!$P$4:$P$25,0),MATCH(N279,ENDEKS!$Q$3:$AB$3,0))</f>
        <v>33.345300000000002</v>
      </c>
      <c r="R279" s="28">
        <f t="shared" si="32"/>
        <v>0</v>
      </c>
      <c r="S279" s="28" t="e">
        <f t="shared" si="33"/>
        <v>#DIV/0!</v>
      </c>
      <c r="T279" s="28" t="e">
        <f t="shared" si="34"/>
        <v>#DIV/0!</v>
      </c>
      <c r="U279" s="16"/>
      <c r="V279" s="16"/>
    </row>
    <row r="280" spans="6:22" x14ac:dyDescent="0.2">
      <c r="F280" s="16"/>
      <c r="H280" s="16">
        <v>0</v>
      </c>
      <c r="I280" s="16" t="e">
        <v>#DIV/0!</v>
      </c>
      <c r="J280" s="16"/>
      <c r="K280" s="26"/>
      <c r="L280" s="116"/>
      <c r="M280" s="16"/>
      <c r="N280" s="26">
        <f t="shared" si="30"/>
        <v>1</v>
      </c>
      <c r="O280" s="26">
        <f t="shared" si="31"/>
        <v>2004</v>
      </c>
      <c r="P280" s="26">
        <f>INDEX(ENDEKS!$Q$4:$AB$25,MATCH(O280,ENDEKS!$P$4:$P$25,0),MATCH(N280,ENDEKS!$Q$3:$AB$3,0))</f>
        <v>33.345300000000002</v>
      </c>
      <c r="R280" s="28">
        <f t="shared" si="32"/>
        <v>0</v>
      </c>
      <c r="S280" s="28" t="e">
        <f t="shared" si="33"/>
        <v>#DIV/0!</v>
      </c>
      <c r="T280" s="28" t="e">
        <f t="shared" si="34"/>
        <v>#DIV/0!</v>
      </c>
      <c r="U280" s="16"/>
      <c r="V280" s="16"/>
    </row>
    <row r="281" spans="6:22" x14ac:dyDescent="0.2">
      <c r="F281" s="16"/>
      <c r="H281" s="16">
        <v>0</v>
      </c>
      <c r="I281" s="16" t="e">
        <v>#DIV/0!</v>
      </c>
      <c r="J281" s="16"/>
      <c r="K281" s="26"/>
      <c r="L281" s="116"/>
      <c r="M281" s="16"/>
      <c r="N281" s="26">
        <f t="shared" si="30"/>
        <v>1</v>
      </c>
      <c r="O281" s="26">
        <f t="shared" si="31"/>
        <v>2004</v>
      </c>
      <c r="P281" s="26">
        <f>INDEX(ENDEKS!$Q$4:$AB$25,MATCH(O281,ENDEKS!$P$4:$P$25,0),MATCH(N281,ENDEKS!$Q$3:$AB$3,0))</f>
        <v>33.345300000000002</v>
      </c>
      <c r="R281" s="28">
        <f t="shared" si="32"/>
        <v>0</v>
      </c>
      <c r="S281" s="28" t="e">
        <f t="shared" si="33"/>
        <v>#DIV/0!</v>
      </c>
      <c r="T281" s="28" t="e">
        <f t="shared" si="34"/>
        <v>#DIV/0!</v>
      </c>
      <c r="U281" s="16"/>
      <c r="V281" s="16"/>
    </row>
    <row r="282" spans="6:22" x14ac:dyDescent="0.2">
      <c r="F282" s="16"/>
      <c r="H282" s="16">
        <v>0</v>
      </c>
      <c r="I282" s="16" t="e">
        <v>#DIV/0!</v>
      </c>
      <c r="J282" s="16"/>
      <c r="K282" s="26"/>
      <c r="L282" s="116"/>
      <c r="M282" s="16"/>
      <c r="N282" s="26">
        <f t="shared" si="30"/>
        <v>1</v>
      </c>
      <c r="O282" s="26">
        <f t="shared" si="31"/>
        <v>2004</v>
      </c>
      <c r="P282" s="26">
        <f>INDEX(ENDEKS!$Q$4:$AB$25,MATCH(O282,ENDEKS!$P$4:$P$25,0),MATCH(N282,ENDEKS!$Q$3:$AB$3,0))</f>
        <v>33.345300000000002</v>
      </c>
      <c r="R282" s="28">
        <f t="shared" si="32"/>
        <v>0</v>
      </c>
      <c r="S282" s="28" t="e">
        <f t="shared" si="33"/>
        <v>#DIV/0!</v>
      </c>
      <c r="T282" s="28" t="e">
        <f t="shared" si="34"/>
        <v>#DIV/0!</v>
      </c>
      <c r="U282" s="16"/>
      <c r="V282" s="16"/>
    </row>
    <row r="283" spans="6:22" x14ac:dyDescent="0.2">
      <c r="F283" s="16"/>
      <c r="H283" s="16">
        <v>0</v>
      </c>
      <c r="I283" s="16" t="e">
        <v>#DIV/0!</v>
      </c>
      <c r="J283" s="16"/>
      <c r="K283" s="26"/>
      <c r="L283" s="116"/>
      <c r="M283" s="16"/>
      <c r="N283" s="26">
        <f t="shared" si="30"/>
        <v>1</v>
      </c>
      <c r="O283" s="26">
        <f t="shared" si="31"/>
        <v>2004</v>
      </c>
      <c r="P283" s="26">
        <f>INDEX(ENDEKS!$Q$4:$AB$25,MATCH(O283,ENDEKS!$P$4:$P$25,0),MATCH(N283,ENDEKS!$Q$3:$AB$3,0))</f>
        <v>33.345300000000002</v>
      </c>
      <c r="R283" s="28">
        <f t="shared" si="32"/>
        <v>0</v>
      </c>
      <c r="S283" s="28" t="e">
        <f t="shared" si="33"/>
        <v>#DIV/0!</v>
      </c>
      <c r="T283" s="28" t="e">
        <f t="shared" si="34"/>
        <v>#DIV/0!</v>
      </c>
      <c r="U283" s="16"/>
      <c r="V283" s="16"/>
    </row>
    <row r="284" spans="6:22" x14ac:dyDescent="0.2">
      <c r="F284" s="16"/>
      <c r="H284" s="16">
        <v>0</v>
      </c>
      <c r="I284" s="16" t="e">
        <v>#DIV/0!</v>
      </c>
      <c r="J284" s="16"/>
      <c r="K284" s="26"/>
      <c r="L284" s="116"/>
      <c r="M284" s="16"/>
      <c r="N284" s="26">
        <f t="shared" si="30"/>
        <v>1</v>
      </c>
      <c r="O284" s="26">
        <f t="shared" si="31"/>
        <v>2004</v>
      </c>
      <c r="P284" s="26">
        <f>INDEX(ENDEKS!$Q$4:$AB$25,MATCH(O284,ENDEKS!$P$4:$P$25,0),MATCH(N284,ENDEKS!$Q$3:$AB$3,0))</f>
        <v>33.345300000000002</v>
      </c>
      <c r="R284" s="28">
        <f t="shared" si="32"/>
        <v>0</v>
      </c>
      <c r="S284" s="28" t="e">
        <f t="shared" si="33"/>
        <v>#DIV/0!</v>
      </c>
      <c r="T284" s="28" t="e">
        <f t="shared" si="34"/>
        <v>#DIV/0!</v>
      </c>
      <c r="U284" s="16"/>
      <c r="V284" s="16"/>
    </row>
    <row r="285" spans="6:22" x14ac:dyDescent="0.2">
      <c r="F285" s="16"/>
      <c r="H285" s="16">
        <v>0</v>
      </c>
      <c r="I285" s="16" t="e">
        <v>#DIV/0!</v>
      </c>
      <c r="J285" s="16"/>
      <c r="K285" s="26"/>
      <c r="L285" s="116"/>
      <c r="M285" s="16"/>
      <c r="N285" s="26">
        <f t="shared" si="30"/>
        <v>1</v>
      </c>
      <c r="O285" s="26">
        <f t="shared" si="31"/>
        <v>2004</v>
      </c>
      <c r="P285" s="26">
        <f>INDEX(ENDEKS!$Q$4:$AB$25,MATCH(O285,ENDEKS!$P$4:$P$25,0),MATCH(N285,ENDEKS!$Q$3:$AB$3,0))</f>
        <v>33.345300000000002</v>
      </c>
      <c r="R285" s="28">
        <f t="shared" si="32"/>
        <v>0</v>
      </c>
      <c r="S285" s="28" t="e">
        <f t="shared" si="33"/>
        <v>#DIV/0!</v>
      </c>
      <c r="T285" s="28" t="e">
        <f t="shared" si="34"/>
        <v>#DIV/0!</v>
      </c>
      <c r="U285" s="16"/>
      <c r="V285" s="16"/>
    </row>
    <row r="286" spans="6:22" x14ac:dyDescent="0.2">
      <c r="F286" s="16"/>
      <c r="H286" s="16">
        <v>0</v>
      </c>
      <c r="I286" s="16" t="e">
        <v>#DIV/0!</v>
      </c>
      <c r="J286" s="16"/>
      <c r="K286" s="26"/>
      <c r="L286" s="116"/>
      <c r="M286" s="16"/>
      <c r="N286" s="26">
        <f t="shared" si="30"/>
        <v>1</v>
      </c>
      <c r="O286" s="26">
        <f t="shared" si="31"/>
        <v>2004</v>
      </c>
      <c r="P286" s="26">
        <f>INDEX(ENDEKS!$Q$4:$AB$25,MATCH(O286,ENDEKS!$P$4:$P$25,0),MATCH(N286,ENDEKS!$Q$3:$AB$3,0))</f>
        <v>33.345300000000002</v>
      </c>
      <c r="R286" s="28">
        <f t="shared" si="32"/>
        <v>0</v>
      </c>
      <c r="S286" s="28" t="e">
        <f t="shared" si="33"/>
        <v>#DIV/0!</v>
      </c>
      <c r="T286" s="28" t="e">
        <f t="shared" si="34"/>
        <v>#DIV/0!</v>
      </c>
      <c r="U286" s="16"/>
      <c r="V286" s="16"/>
    </row>
    <row r="287" spans="6:22" x14ac:dyDescent="0.2">
      <c r="F287" s="16"/>
      <c r="H287" s="16">
        <v>0</v>
      </c>
      <c r="I287" s="16" t="e">
        <v>#DIV/0!</v>
      </c>
      <c r="J287" s="16"/>
      <c r="K287" s="26"/>
      <c r="L287" s="116"/>
      <c r="M287" s="16"/>
      <c r="N287" s="26">
        <f t="shared" si="30"/>
        <v>1</v>
      </c>
      <c r="O287" s="26">
        <f t="shared" si="31"/>
        <v>2004</v>
      </c>
      <c r="P287" s="26">
        <f>INDEX(ENDEKS!$Q$4:$AB$25,MATCH(O287,ENDEKS!$P$4:$P$25,0),MATCH(N287,ENDEKS!$Q$3:$AB$3,0))</f>
        <v>33.345300000000002</v>
      </c>
      <c r="R287" s="28">
        <f t="shared" si="32"/>
        <v>0</v>
      </c>
      <c r="S287" s="28" t="e">
        <f t="shared" si="33"/>
        <v>#DIV/0!</v>
      </c>
      <c r="T287" s="28" t="e">
        <f t="shared" si="34"/>
        <v>#DIV/0!</v>
      </c>
      <c r="U287" s="16"/>
      <c r="V287" s="16"/>
    </row>
    <row r="288" spans="6:22" x14ac:dyDescent="0.2">
      <c r="F288" s="16"/>
      <c r="H288" s="16">
        <v>0</v>
      </c>
      <c r="I288" s="16" t="e">
        <v>#DIV/0!</v>
      </c>
      <c r="J288" s="16"/>
      <c r="K288" s="26"/>
      <c r="L288" s="116"/>
      <c r="M288" s="16"/>
      <c r="N288" s="26">
        <f t="shared" si="30"/>
        <v>1</v>
      </c>
      <c r="O288" s="26">
        <f t="shared" si="31"/>
        <v>2004</v>
      </c>
      <c r="P288" s="26">
        <f>INDEX(ENDEKS!$Q$4:$AB$25,MATCH(O288,ENDEKS!$P$4:$P$25,0),MATCH(N288,ENDEKS!$Q$3:$AB$3,0))</f>
        <v>33.345300000000002</v>
      </c>
      <c r="R288" s="28">
        <f t="shared" si="32"/>
        <v>0</v>
      </c>
      <c r="S288" s="28" t="e">
        <f t="shared" si="33"/>
        <v>#DIV/0!</v>
      </c>
      <c r="T288" s="28" t="e">
        <f t="shared" si="34"/>
        <v>#DIV/0!</v>
      </c>
      <c r="U288" s="16"/>
      <c r="V288" s="16"/>
    </row>
    <row r="289" spans="6:22" x14ac:dyDescent="0.2">
      <c r="F289" s="16"/>
      <c r="H289" s="16">
        <v>0</v>
      </c>
      <c r="I289" s="16" t="e">
        <v>#DIV/0!</v>
      </c>
      <c r="J289" s="16"/>
      <c r="K289" s="26"/>
      <c r="L289" s="116"/>
      <c r="M289" s="16"/>
      <c r="N289" s="26">
        <f t="shared" si="30"/>
        <v>1</v>
      </c>
      <c r="O289" s="26">
        <f t="shared" si="31"/>
        <v>2004</v>
      </c>
      <c r="P289" s="26">
        <f>INDEX(ENDEKS!$Q$4:$AB$25,MATCH(O289,ENDEKS!$P$4:$P$25,0),MATCH(N289,ENDEKS!$Q$3:$AB$3,0))</f>
        <v>33.345300000000002</v>
      </c>
      <c r="R289" s="28">
        <f t="shared" si="32"/>
        <v>0</v>
      </c>
      <c r="S289" s="28" t="e">
        <f t="shared" si="33"/>
        <v>#DIV/0!</v>
      </c>
      <c r="T289" s="28" t="e">
        <f t="shared" si="34"/>
        <v>#DIV/0!</v>
      </c>
      <c r="U289" s="16"/>
      <c r="V289" s="16"/>
    </row>
    <row r="290" spans="6:22" x14ac:dyDescent="0.2">
      <c r="F290" s="16"/>
      <c r="H290" s="16">
        <v>0</v>
      </c>
      <c r="I290" s="16" t="e">
        <v>#DIV/0!</v>
      </c>
      <c r="J290" s="16"/>
      <c r="K290" s="26"/>
      <c r="L290" s="116"/>
      <c r="M290" s="16"/>
      <c r="N290" s="26">
        <f t="shared" si="30"/>
        <v>1</v>
      </c>
      <c r="O290" s="26">
        <f t="shared" si="31"/>
        <v>2004</v>
      </c>
      <c r="P290" s="26">
        <f>INDEX(ENDEKS!$Q$4:$AB$25,MATCH(O290,ENDEKS!$P$4:$P$25,0),MATCH(N290,ENDEKS!$Q$3:$AB$3,0))</f>
        <v>33.345300000000002</v>
      </c>
      <c r="R290" s="28">
        <f t="shared" si="32"/>
        <v>0</v>
      </c>
      <c r="S290" s="28" t="e">
        <f t="shared" si="33"/>
        <v>#DIV/0!</v>
      </c>
      <c r="T290" s="28" t="e">
        <f t="shared" si="34"/>
        <v>#DIV/0!</v>
      </c>
      <c r="U290" s="16"/>
      <c r="V290" s="16"/>
    </row>
    <row r="291" spans="6:22" x14ac:dyDescent="0.2">
      <c r="F291" s="16"/>
      <c r="H291" s="16">
        <v>0</v>
      </c>
      <c r="I291" s="16" t="e">
        <v>#DIV/0!</v>
      </c>
      <c r="J291" s="16"/>
      <c r="K291" s="26"/>
      <c r="L291" s="116"/>
      <c r="M291" s="16"/>
      <c r="N291" s="26">
        <f t="shared" si="30"/>
        <v>1</v>
      </c>
      <c r="O291" s="26">
        <f t="shared" si="31"/>
        <v>2004</v>
      </c>
      <c r="P291" s="26">
        <f>INDEX(ENDEKS!$Q$4:$AB$25,MATCH(O291,ENDEKS!$P$4:$P$25,0),MATCH(N291,ENDEKS!$Q$3:$AB$3,0))</f>
        <v>33.345300000000002</v>
      </c>
      <c r="R291" s="28">
        <f t="shared" si="32"/>
        <v>0</v>
      </c>
      <c r="S291" s="28" t="e">
        <f t="shared" si="33"/>
        <v>#DIV/0!</v>
      </c>
      <c r="T291" s="28" t="e">
        <f t="shared" si="34"/>
        <v>#DIV/0!</v>
      </c>
      <c r="U291" s="16"/>
      <c r="V291" s="16"/>
    </row>
    <row r="292" spans="6:22" x14ac:dyDescent="0.2">
      <c r="F292" s="16"/>
      <c r="H292" s="16">
        <v>0</v>
      </c>
      <c r="I292" s="16" t="e">
        <v>#DIV/0!</v>
      </c>
      <c r="J292" s="16"/>
      <c r="K292" s="26"/>
      <c r="L292" s="116"/>
      <c r="M292" s="16"/>
      <c r="N292" s="26">
        <f t="shared" si="30"/>
        <v>1</v>
      </c>
      <c r="O292" s="26">
        <f t="shared" si="31"/>
        <v>2004</v>
      </c>
      <c r="P292" s="26">
        <f>INDEX(ENDEKS!$Q$4:$AB$25,MATCH(O292,ENDEKS!$P$4:$P$25,0),MATCH(N292,ENDEKS!$Q$3:$AB$3,0))</f>
        <v>33.345300000000002</v>
      </c>
      <c r="R292" s="28">
        <f t="shared" si="32"/>
        <v>0</v>
      </c>
      <c r="S292" s="28" t="e">
        <f t="shared" si="33"/>
        <v>#DIV/0!</v>
      </c>
      <c r="T292" s="28" t="e">
        <f t="shared" si="34"/>
        <v>#DIV/0!</v>
      </c>
      <c r="U292" s="16"/>
      <c r="V292" s="16"/>
    </row>
    <row r="293" spans="6:22" x14ac:dyDescent="0.2">
      <c r="F293" s="16"/>
      <c r="H293" s="16">
        <v>0</v>
      </c>
      <c r="I293" s="16" t="e">
        <v>#DIV/0!</v>
      </c>
      <c r="J293" s="16"/>
      <c r="K293" s="26"/>
      <c r="L293" s="116"/>
      <c r="M293" s="16"/>
      <c r="N293" s="26">
        <f t="shared" si="30"/>
        <v>1</v>
      </c>
      <c r="O293" s="26">
        <f t="shared" si="31"/>
        <v>2004</v>
      </c>
      <c r="P293" s="26">
        <f>INDEX(ENDEKS!$Q$4:$AB$25,MATCH(O293,ENDEKS!$P$4:$P$25,0),MATCH(N293,ENDEKS!$Q$3:$AB$3,0))</f>
        <v>33.345300000000002</v>
      </c>
      <c r="R293" s="28">
        <f t="shared" si="32"/>
        <v>0</v>
      </c>
      <c r="S293" s="28" t="e">
        <f t="shared" si="33"/>
        <v>#DIV/0!</v>
      </c>
      <c r="T293" s="28" t="e">
        <f t="shared" si="34"/>
        <v>#DIV/0!</v>
      </c>
      <c r="U293" s="16"/>
      <c r="V293" s="16"/>
    </row>
    <row r="294" spans="6:22" x14ac:dyDescent="0.2">
      <c r="F294" s="16"/>
      <c r="H294" s="16">
        <v>0</v>
      </c>
      <c r="I294" s="16" t="e">
        <v>#DIV/0!</v>
      </c>
      <c r="J294" s="16"/>
      <c r="K294" s="26"/>
      <c r="L294" s="116"/>
      <c r="M294" s="16"/>
      <c r="N294" s="26">
        <f t="shared" si="30"/>
        <v>1</v>
      </c>
      <c r="O294" s="26">
        <f t="shared" si="31"/>
        <v>2004</v>
      </c>
      <c r="P294" s="26">
        <f>INDEX(ENDEKS!$Q$4:$AB$25,MATCH(O294,ENDEKS!$P$4:$P$25,0),MATCH(N294,ENDEKS!$Q$3:$AB$3,0))</f>
        <v>33.345300000000002</v>
      </c>
      <c r="R294" s="28">
        <f t="shared" si="32"/>
        <v>0</v>
      </c>
      <c r="S294" s="28" t="e">
        <f t="shared" si="33"/>
        <v>#DIV/0!</v>
      </c>
      <c r="T294" s="28" t="e">
        <f t="shared" si="34"/>
        <v>#DIV/0!</v>
      </c>
      <c r="U294" s="16"/>
      <c r="V294" s="16"/>
    </row>
    <row r="295" spans="6:22" x14ac:dyDescent="0.2">
      <c r="F295" s="16"/>
      <c r="H295" s="16">
        <v>0</v>
      </c>
      <c r="I295" s="16" t="e">
        <v>#DIV/0!</v>
      </c>
      <c r="J295" s="16"/>
      <c r="K295" s="26"/>
      <c r="L295" s="116"/>
      <c r="M295" s="16"/>
      <c r="N295" s="26">
        <f t="shared" si="30"/>
        <v>1</v>
      </c>
      <c r="O295" s="26">
        <f t="shared" si="31"/>
        <v>2004</v>
      </c>
      <c r="P295" s="26">
        <f>INDEX(ENDEKS!$Q$4:$AB$25,MATCH(O295,ENDEKS!$P$4:$P$25,0),MATCH(N295,ENDEKS!$Q$3:$AB$3,0))</f>
        <v>33.345300000000002</v>
      </c>
      <c r="R295" s="28">
        <f t="shared" si="32"/>
        <v>0</v>
      </c>
      <c r="S295" s="28" t="e">
        <f t="shared" si="33"/>
        <v>#DIV/0!</v>
      </c>
      <c r="T295" s="28" t="e">
        <f t="shared" si="34"/>
        <v>#DIV/0!</v>
      </c>
      <c r="U295" s="16"/>
      <c r="V295" s="16"/>
    </row>
    <row r="296" spans="6:22" x14ac:dyDescent="0.2">
      <c r="F296" s="16"/>
      <c r="H296" s="16">
        <v>0</v>
      </c>
      <c r="I296" s="16" t="e">
        <v>#DIV/0!</v>
      </c>
      <c r="J296" s="16"/>
      <c r="K296" s="26"/>
      <c r="L296" s="116"/>
      <c r="M296" s="16"/>
      <c r="N296" s="26">
        <f t="shared" si="30"/>
        <v>1</v>
      </c>
      <c r="O296" s="26">
        <f t="shared" si="31"/>
        <v>2004</v>
      </c>
      <c r="P296" s="26">
        <f>INDEX(ENDEKS!$Q$4:$AB$25,MATCH(O296,ENDEKS!$P$4:$P$25,0),MATCH(N296,ENDEKS!$Q$3:$AB$3,0))</f>
        <v>33.345300000000002</v>
      </c>
      <c r="R296" s="28">
        <f t="shared" si="32"/>
        <v>0</v>
      </c>
      <c r="S296" s="28" t="e">
        <f t="shared" si="33"/>
        <v>#DIV/0!</v>
      </c>
      <c r="T296" s="28" t="e">
        <f t="shared" si="34"/>
        <v>#DIV/0!</v>
      </c>
      <c r="U296" s="16"/>
      <c r="V296" s="16"/>
    </row>
    <row r="297" spans="6:22" x14ac:dyDescent="0.2">
      <c r="F297" s="16"/>
      <c r="H297" s="16">
        <v>0</v>
      </c>
      <c r="I297" s="16" t="e">
        <v>#DIV/0!</v>
      </c>
      <c r="J297" s="16"/>
      <c r="K297" s="26"/>
      <c r="L297" s="116"/>
      <c r="M297" s="16"/>
      <c r="N297" s="26">
        <f t="shared" si="30"/>
        <v>1</v>
      </c>
      <c r="O297" s="26">
        <f t="shared" si="31"/>
        <v>2004</v>
      </c>
      <c r="P297" s="26">
        <f>INDEX(ENDEKS!$Q$4:$AB$25,MATCH(O297,ENDEKS!$P$4:$P$25,0),MATCH(N297,ENDEKS!$Q$3:$AB$3,0))</f>
        <v>33.345300000000002</v>
      </c>
      <c r="R297" s="28">
        <f t="shared" si="32"/>
        <v>0</v>
      </c>
      <c r="S297" s="28" t="e">
        <f t="shared" si="33"/>
        <v>#DIV/0!</v>
      </c>
      <c r="T297" s="28" t="e">
        <f t="shared" si="34"/>
        <v>#DIV/0!</v>
      </c>
      <c r="U297" s="16"/>
      <c r="V297" s="16"/>
    </row>
    <row r="298" spans="6:22" x14ac:dyDescent="0.2">
      <c r="F298" s="16"/>
      <c r="H298" s="16">
        <v>0</v>
      </c>
      <c r="I298" s="16" t="e">
        <v>#DIV/0!</v>
      </c>
      <c r="J298" s="16"/>
      <c r="K298" s="26"/>
      <c r="L298" s="116"/>
      <c r="M298" s="16"/>
      <c r="N298" s="26">
        <f t="shared" si="30"/>
        <v>1</v>
      </c>
      <c r="O298" s="26">
        <f t="shared" si="31"/>
        <v>2004</v>
      </c>
      <c r="P298" s="26">
        <f>INDEX(ENDEKS!$Q$4:$AB$25,MATCH(O298,ENDEKS!$P$4:$P$25,0),MATCH(N298,ENDEKS!$Q$3:$AB$3,0))</f>
        <v>33.345300000000002</v>
      </c>
      <c r="R298" s="28">
        <f t="shared" si="32"/>
        <v>0</v>
      </c>
      <c r="S298" s="28" t="e">
        <f t="shared" si="33"/>
        <v>#DIV/0!</v>
      </c>
      <c r="T298" s="28" t="e">
        <f t="shared" si="34"/>
        <v>#DIV/0!</v>
      </c>
      <c r="U298" s="16"/>
      <c r="V298" s="16"/>
    </row>
    <row r="299" spans="6:22" x14ac:dyDescent="0.2">
      <c r="F299" s="16"/>
      <c r="H299" s="16">
        <v>0</v>
      </c>
      <c r="I299" s="16" t="e">
        <v>#DIV/0!</v>
      </c>
      <c r="J299" s="16"/>
      <c r="K299" s="26"/>
      <c r="L299" s="116"/>
      <c r="M299" s="16"/>
      <c r="N299" s="26">
        <f t="shared" si="30"/>
        <v>1</v>
      </c>
      <c r="O299" s="26">
        <f t="shared" si="31"/>
        <v>2004</v>
      </c>
      <c r="P299" s="26">
        <f>INDEX(ENDEKS!$Q$4:$AB$25,MATCH(O299,ENDEKS!$P$4:$P$25,0),MATCH(N299,ENDEKS!$Q$3:$AB$3,0))</f>
        <v>33.345300000000002</v>
      </c>
      <c r="R299" s="28">
        <f t="shared" si="32"/>
        <v>0</v>
      </c>
      <c r="S299" s="28" t="e">
        <f t="shared" si="33"/>
        <v>#DIV/0!</v>
      </c>
      <c r="T299" s="28" t="e">
        <f t="shared" si="34"/>
        <v>#DIV/0!</v>
      </c>
      <c r="U299" s="16"/>
      <c r="V299" s="16"/>
    </row>
    <row r="300" spans="6:22" x14ac:dyDescent="0.2">
      <c r="F300" s="16"/>
      <c r="H300" s="16">
        <v>0</v>
      </c>
      <c r="I300" s="16" t="e">
        <v>#DIV/0!</v>
      </c>
      <c r="J300" s="16"/>
      <c r="K300" s="26"/>
      <c r="L300" s="116"/>
      <c r="M300" s="16"/>
      <c r="N300" s="26">
        <f t="shared" si="30"/>
        <v>1</v>
      </c>
      <c r="O300" s="26">
        <f t="shared" si="31"/>
        <v>2004</v>
      </c>
      <c r="P300" s="26">
        <f>INDEX(ENDEKS!$Q$4:$AB$25,MATCH(O300,ENDEKS!$P$4:$P$25,0),MATCH(N300,ENDEKS!$Q$3:$AB$3,0))</f>
        <v>33.345300000000002</v>
      </c>
      <c r="R300" s="28">
        <f t="shared" si="32"/>
        <v>0</v>
      </c>
      <c r="S300" s="28" t="e">
        <f t="shared" si="33"/>
        <v>#DIV/0!</v>
      </c>
      <c r="T300" s="28" t="e">
        <f t="shared" si="34"/>
        <v>#DIV/0!</v>
      </c>
      <c r="U300" s="16"/>
      <c r="V300" s="16"/>
    </row>
    <row r="301" spans="6:22" x14ac:dyDescent="0.2">
      <c r="F301" s="16"/>
      <c r="H301" s="16">
        <v>0</v>
      </c>
      <c r="I301" s="16" t="e">
        <v>#DIV/0!</v>
      </c>
      <c r="J301" s="16"/>
      <c r="K301" s="26"/>
      <c r="L301" s="116"/>
      <c r="M301" s="16"/>
      <c r="N301" s="26">
        <f t="shared" si="30"/>
        <v>1</v>
      </c>
      <c r="O301" s="26">
        <f t="shared" si="31"/>
        <v>2004</v>
      </c>
      <c r="P301" s="26">
        <f>INDEX(ENDEKS!$Q$4:$AB$25,MATCH(O301,ENDEKS!$P$4:$P$25,0),MATCH(N301,ENDEKS!$Q$3:$AB$3,0))</f>
        <v>33.345300000000002</v>
      </c>
      <c r="R301" s="28">
        <f t="shared" si="32"/>
        <v>0</v>
      </c>
      <c r="S301" s="28" t="e">
        <f t="shared" si="33"/>
        <v>#DIV/0!</v>
      </c>
      <c r="T301" s="28" t="e">
        <f t="shared" si="34"/>
        <v>#DIV/0!</v>
      </c>
      <c r="U301" s="16"/>
      <c r="V301" s="16"/>
    </row>
    <row r="302" spans="6:22" x14ac:dyDescent="0.2">
      <c r="F302" s="16"/>
      <c r="H302" s="16">
        <v>0</v>
      </c>
      <c r="I302" s="16" t="e">
        <v>#DIV/0!</v>
      </c>
      <c r="J302" s="16"/>
      <c r="K302" s="26"/>
      <c r="L302" s="116"/>
      <c r="M302" s="16"/>
      <c r="N302" s="26">
        <f t="shared" si="30"/>
        <v>1</v>
      </c>
      <c r="O302" s="26">
        <f t="shared" si="31"/>
        <v>2004</v>
      </c>
      <c r="P302" s="26">
        <f>INDEX(ENDEKS!$Q$4:$AB$25,MATCH(O302,ENDEKS!$P$4:$P$25,0),MATCH(N302,ENDEKS!$Q$3:$AB$3,0))</f>
        <v>33.345300000000002</v>
      </c>
      <c r="R302" s="28">
        <f t="shared" si="32"/>
        <v>0</v>
      </c>
      <c r="S302" s="28" t="e">
        <f t="shared" si="33"/>
        <v>#DIV/0!</v>
      </c>
      <c r="T302" s="28" t="e">
        <f t="shared" si="34"/>
        <v>#DIV/0!</v>
      </c>
      <c r="U302" s="16"/>
      <c r="V302" s="16"/>
    </row>
    <row r="303" spans="6:22" x14ac:dyDescent="0.2">
      <c r="F303" s="16"/>
      <c r="H303" s="16">
        <v>0</v>
      </c>
      <c r="I303" s="16" t="e">
        <v>#DIV/0!</v>
      </c>
      <c r="J303" s="16"/>
      <c r="K303" s="26"/>
      <c r="L303" s="116"/>
      <c r="M303" s="16"/>
      <c r="N303" s="26">
        <f t="shared" si="30"/>
        <v>1</v>
      </c>
      <c r="O303" s="26">
        <f t="shared" si="31"/>
        <v>2004</v>
      </c>
      <c r="P303" s="26">
        <f>INDEX(ENDEKS!$Q$4:$AB$25,MATCH(O303,ENDEKS!$P$4:$P$25,0),MATCH(N303,ENDEKS!$Q$3:$AB$3,0))</f>
        <v>33.345300000000002</v>
      </c>
      <c r="R303" s="28">
        <f t="shared" si="32"/>
        <v>0</v>
      </c>
      <c r="S303" s="28" t="e">
        <f t="shared" si="33"/>
        <v>#DIV/0!</v>
      </c>
      <c r="T303" s="28" t="e">
        <f t="shared" si="34"/>
        <v>#DIV/0!</v>
      </c>
      <c r="U303" s="16"/>
      <c r="V303" s="16"/>
    </row>
    <row r="304" spans="6:22" x14ac:dyDescent="0.2">
      <c r="F304" s="16"/>
      <c r="H304" s="16">
        <v>0</v>
      </c>
      <c r="I304" s="16" t="e">
        <v>#DIV/0!</v>
      </c>
      <c r="J304" s="16"/>
      <c r="K304" s="26"/>
      <c r="L304" s="116"/>
      <c r="M304" s="16"/>
      <c r="N304" s="26">
        <f t="shared" si="30"/>
        <v>1</v>
      </c>
      <c r="O304" s="26">
        <f t="shared" si="31"/>
        <v>2004</v>
      </c>
      <c r="P304" s="26">
        <f>INDEX(ENDEKS!$Q$4:$AB$25,MATCH(O304,ENDEKS!$P$4:$P$25,0),MATCH(N304,ENDEKS!$Q$3:$AB$3,0))</f>
        <v>33.345300000000002</v>
      </c>
      <c r="R304" s="28">
        <f t="shared" si="32"/>
        <v>0</v>
      </c>
      <c r="S304" s="28" t="e">
        <f t="shared" si="33"/>
        <v>#DIV/0!</v>
      </c>
      <c r="T304" s="28" t="e">
        <f t="shared" si="34"/>
        <v>#DIV/0!</v>
      </c>
      <c r="U304" s="16"/>
      <c r="V304" s="16"/>
    </row>
    <row r="305" spans="6:22" x14ac:dyDescent="0.2">
      <c r="F305" s="16"/>
      <c r="H305" s="16">
        <v>0</v>
      </c>
      <c r="I305" s="16" t="e">
        <v>#DIV/0!</v>
      </c>
      <c r="J305" s="16"/>
      <c r="K305" s="26"/>
      <c r="L305" s="116"/>
      <c r="M305" s="16"/>
      <c r="N305" s="26">
        <f t="shared" si="30"/>
        <v>1</v>
      </c>
      <c r="O305" s="26">
        <f t="shared" si="31"/>
        <v>2004</v>
      </c>
      <c r="P305" s="26">
        <f>INDEX(ENDEKS!$Q$4:$AB$25,MATCH(O305,ENDEKS!$P$4:$P$25,0),MATCH(N305,ENDEKS!$Q$3:$AB$3,0))</f>
        <v>33.345300000000002</v>
      </c>
      <c r="R305" s="28">
        <f t="shared" si="32"/>
        <v>0</v>
      </c>
      <c r="S305" s="28" t="e">
        <f t="shared" si="33"/>
        <v>#DIV/0!</v>
      </c>
      <c r="T305" s="28" t="e">
        <f t="shared" si="34"/>
        <v>#DIV/0!</v>
      </c>
      <c r="U305" s="16"/>
      <c r="V305" s="16"/>
    </row>
    <row r="306" spans="6:22" x14ac:dyDescent="0.2">
      <c r="F306" s="16"/>
      <c r="H306" s="16">
        <v>0</v>
      </c>
      <c r="I306" s="16" t="e">
        <v>#DIV/0!</v>
      </c>
      <c r="J306" s="16"/>
      <c r="K306" s="26"/>
      <c r="L306" s="116"/>
      <c r="M306" s="16"/>
      <c r="N306" s="26">
        <f t="shared" si="30"/>
        <v>1</v>
      </c>
      <c r="O306" s="26">
        <f t="shared" si="31"/>
        <v>2004</v>
      </c>
      <c r="P306" s="26">
        <f>INDEX(ENDEKS!$Q$4:$AB$25,MATCH(O306,ENDEKS!$P$4:$P$25,0),MATCH(N306,ENDEKS!$Q$3:$AB$3,0))</f>
        <v>33.345300000000002</v>
      </c>
      <c r="R306" s="28">
        <f t="shared" si="32"/>
        <v>0</v>
      </c>
      <c r="S306" s="28" t="e">
        <f t="shared" si="33"/>
        <v>#DIV/0!</v>
      </c>
      <c r="T306" s="28" t="e">
        <f t="shared" si="34"/>
        <v>#DIV/0!</v>
      </c>
      <c r="U306" s="16"/>
      <c r="V306" s="16"/>
    </row>
    <row r="307" spans="6:22" x14ac:dyDescent="0.2">
      <c r="F307" s="16"/>
      <c r="H307" s="16">
        <v>0</v>
      </c>
      <c r="I307" s="16" t="e">
        <v>#DIV/0!</v>
      </c>
      <c r="J307" s="16"/>
      <c r="K307" s="26"/>
      <c r="L307" s="116"/>
      <c r="M307" s="16"/>
      <c r="N307" s="26">
        <f t="shared" si="30"/>
        <v>1</v>
      </c>
      <c r="O307" s="26">
        <f t="shared" si="31"/>
        <v>2004</v>
      </c>
      <c r="P307" s="26">
        <f>INDEX(ENDEKS!$Q$4:$AB$25,MATCH(O307,ENDEKS!$P$4:$P$25,0),MATCH(N307,ENDEKS!$Q$3:$AB$3,0))</f>
        <v>33.345300000000002</v>
      </c>
      <c r="R307" s="28">
        <f t="shared" si="32"/>
        <v>0</v>
      </c>
      <c r="S307" s="28" t="e">
        <f t="shared" si="33"/>
        <v>#DIV/0!</v>
      </c>
      <c r="T307" s="28" t="e">
        <f t="shared" si="34"/>
        <v>#DIV/0!</v>
      </c>
      <c r="U307" s="16"/>
      <c r="V307" s="16"/>
    </row>
    <row r="308" spans="6:22" x14ac:dyDescent="0.2">
      <c r="F308" s="16"/>
      <c r="H308" s="16">
        <v>0</v>
      </c>
      <c r="I308" s="16" t="e">
        <v>#DIV/0!</v>
      </c>
      <c r="J308" s="16"/>
      <c r="K308" s="26"/>
      <c r="L308" s="116"/>
      <c r="M308" s="16"/>
      <c r="N308" s="26">
        <f t="shared" si="30"/>
        <v>1</v>
      </c>
      <c r="O308" s="26">
        <f t="shared" si="31"/>
        <v>2004</v>
      </c>
      <c r="P308" s="26">
        <f>INDEX(ENDEKS!$Q$4:$AB$25,MATCH(O308,ENDEKS!$P$4:$P$25,0),MATCH(N308,ENDEKS!$Q$3:$AB$3,0))</f>
        <v>33.345300000000002</v>
      </c>
      <c r="R308" s="28">
        <f t="shared" si="32"/>
        <v>0</v>
      </c>
      <c r="S308" s="28" t="e">
        <f t="shared" si="33"/>
        <v>#DIV/0!</v>
      </c>
      <c r="T308" s="28" t="e">
        <f t="shared" si="34"/>
        <v>#DIV/0!</v>
      </c>
      <c r="U308" s="16"/>
      <c r="V308" s="16"/>
    </row>
    <row r="309" spans="6:22" x14ac:dyDescent="0.2">
      <c r="F309" s="16"/>
      <c r="H309" s="16">
        <v>0</v>
      </c>
      <c r="I309" s="16" t="e">
        <v>#DIV/0!</v>
      </c>
      <c r="J309" s="16"/>
      <c r="K309" s="26"/>
      <c r="L309" s="116"/>
      <c r="M309" s="16"/>
      <c r="N309" s="26">
        <f t="shared" si="30"/>
        <v>1</v>
      </c>
      <c r="O309" s="26">
        <f t="shared" si="31"/>
        <v>2004</v>
      </c>
      <c r="P309" s="26">
        <f>INDEX(ENDEKS!$Q$4:$AB$25,MATCH(O309,ENDEKS!$P$4:$P$25,0),MATCH(N309,ENDEKS!$Q$3:$AB$3,0))</f>
        <v>33.345300000000002</v>
      </c>
      <c r="R309" s="28">
        <f t="shared" si="32"/>
        <v>0</v>
      </c>
      <c r="S309" s="28" t="e">
        <f t="shared" si="33"/>
        <v>#DIV/0!</v>
      </c>
      <c r="T309" s="28" t="e">
        <f t="shared" si="34"/>
        <v>#DIV/0!</v>
      </c>
      <c r="U309" s="16"/>
      <c r="V309" s="16"/>
    </row>
    <row r="310" spans="6:22" x14ac:dyDescent="0.2">
      <c r="F310" s="16"/>
      <c r="H310" s="16">
        <v>0</v>
      </c>
      <c r="I310" s="16" t="e">
        <v>#DIV/0!</v>
      </c>
      <c r="J310" s="16"/>
      <c r="K310" s="26"/>
      <c r="L310" s="116"/>
      <c r="M310" s="16"/>
      <c r="N310" s="26">
        <f t="shared" si="30"/>
        <v>1</v>
      </c>
      <c r="O310" s="26">
        <f t="shared" si="31"/>
        <v>2004</v>
      </c>
      <c r="P310" s="26">
        <f>INDEX(ENDEKS!$Q$4:$AB$25,MATCH(O310,ENDEKS!$P$4:$P$25,0),MATCH(N310,ENDEKS!$Q$3:$AB$3,0))</f>
        <v>33.345300000000002</v>
      </c>
      <c r="R310" s="28">
        <f t="shared" si="32"/>
        <v>0</v>
      </c>
      <c r="S310" s="28" t="e">
        <f t="shared" si="33"/>
        <v>#DIV/0!</v>
      </c>
      <c r="T310" s="28" t="e">
        <f t="shared" si="34"/>
        <v>#DIV/0!</v>
      </c>
      <c r="U310" s="16"/>
      <c r="V310" s="16"/>
    </row>
    <row r="311" spans="6:22" x14ac:dyDescent="0.2">
      <c r="F311" s="16"/>
      <c r="H311" s="16">
        <v>0</v>
      </c>
      <c r="I311" s="16" t="e">
        <v>#DIV/0!</v>
      </c>
      <c r="J311" s="16"/>
      <c r="K311" s="26"/>
      <c r="L311" s="116"/>
      <c r="M311" s="16"/>
      <c r="N311" s="26">
        <f t="shared" si="30"/>
        <v>1</v>
      </c>
      <c r="O311" s="26">
        <f t="shared" si="31"/>
        <v>2004</v>
      </c>
      <c r="P311" s="26">
        <f>INDEX(ENDEKS!$Q$4:$AB$25,MATCH(O311,ENDEKS!$P$4:$P$25,0),MATCH(N311,ENDEKS!$Q$3:$AB$3,0))</f>
        <v>33.345300000000002</v>
      </c>
      <c r="R311" s="28">
        <f t="shared" si="32"/>
        <v>0</v>
      </c>
      <c r="S311" s="28" t="e">
        <f t="shared" si="33"/>
        <v>#DIV/0!</v>
      </c>
      <c r="T311" s="28" t="e">
        <f t="shared" si="34"/>
        <v>#DIV/0!</v>
      </c>
      <c r="U311" s="16"/>
      <c r="V311" s="16"/>
    </row>
    <row r="312" spans="6:22" x14ac:dyDescent="0.2">
      <c r="F312" s="16"/>
      <c r="H312" s="16">
        <v>0</v>
      </c>
      <c r="I312" s="16" t="e">
        <v>#DIV/0!</v>
      </c>
      <c r="J312" s="16"/>
      <c r="K312" s="26"/>
      <c r="L312" s="116"/>
      <c r="M312" s="16"/>
      <c r="N312" s="26">
        <f t="shared" si="30"/>
        <v>1</v>
      </c>
      <c r="O312" s="26">
        <f t="shared" si="31"/>
        <v>2004</v>
      </c>
      <c r="P312" s="26">
        <f>INDEX(ENDEKS!$Q$4:$AB$25,MATCH(O312,ENDEKS!$P$4:$P$25,0),MATCH(N312,ENDEKS!$Q$3:$AB$3,0))</f>
        <v>33.345300000000002</v>
      </c>
      <c r="R312" s="28">
        <f t="shared" si="32"/>
        <v>0</v>
      </c>
      <c r="S312" s="28" t="e">
        <f t="shared" si="33"/>
        <v>#DIV/0!</v>
      </c>
      <c r="T312" s="28" t="e">
        <f t="shared" si="34"/>
        <v>#DIV/0!</v>
      </c>
      <c r="U312" s="16"/>
      <c r="V312" s="16"/>
    </row>
    <row r="313" spans="6:22" x14ac:dyDescent="0.2">
      <c r="F313" s="16"/>
      <c r="H313" s="16">
        <v>0</v>
      </c>
      <c r="I313" s="16" t="e">
        <v>#DIV/0!</v>
      </c>
      <c r="J313" s="16"/>
      <c r="K313" s="26"/>
      <c r="L313" s="116"/>
      <c r="M313" s="16"/>
      <c r="N313" s="26">
        <f t="shared" si="30"/>
        <v>1</v>
      </c>
      <c r="O313" s="26">
        <f t="shared" si="31"/>
        <v>2004</v>
      </c>
      <c r="P313" s="26">
        <f>INDEX(ENDEKS!$Q$4:$AB$25,MATCH(O313,ENDEKS!$P$4:$P$25,0),MATCH(N313,ENDEKS!$Q$3:$AB$3,0))</f>
        <v>33.345300000000002</v>
      </c>
      <c r="R313" s="28">
        <f t="shared" si="32"/>
        <v>0</v>
      </c>
      <c r="S313" s="28" t="e">
        <f t="shared" si="33"/>
        <v>#DIV/0!</v>
      </c>
      <c r="T313" s="28" t="e">
        <f t="shared" si="34"/>
        <v>#DIV/0!</v>
      </c>
      <c r="U313" s="16"/>
      <c r="V313" s="16"/>
    </row>
    <row r="314" spans="6:22" x14ac:dyDescent="0.2">
      <c r="F314" s="16"/>
      <c r="H314" s="16">
        <v>0</v>
      </c>
      <c r="I314" s="16" t="e">
        <v>#DIV/0!</v>
      </c>
      <c r="J314" s="16"/>
      <c r="K314" s="26"/>
      <c r="L314" s="116"/>
      <c r="M314" s="16"/>
      <c r="N314" s="26">
        <f t="shared" si="30"/>
        <v>1</v>
      </c>
      <c r="O314" s="26">
        <f t="shared" si="31"/>
        <v>2004</v>
      </c>
      <c r="P314" s="26">
        <f>INDEX(ENDEKS!$Q$4:$AB$25,MATCH(O314,ENDEKS!$P$4:$P$25,0),MATCH(N314,ENDEKS!$Q$3:$AB$3,0))</f>
        <v>33.345300000000002</v>
      </c>
      <c r="R314" s="28">
        <f t="shared" si="32"/>
        <v>0</v>
      </c>
      <c r="S314" s="28" t="e">
        <f t="shared" si="33"/>
        <v>#DIV/0!</v>
      </c>
      <c r="T314" s="28" t="e">
        <f t="shared" si="34"/>
        <v>#DIV/0!</v>
      </c>
      <c r="U314" s="16"/>
      <c r="V314" s="16"/>
    </row>
    <row r="315" spans="6:22" x14ac:dyDescent="0.2">
      <c r="F315" s="16"/>
      <c r="H315" s="16">
        <v>0</v>
      </c>
      <c r="I315" s="16" t="e">
        <v>#DIV/0!</v>
      </c>
      <c r="J315" s="16"/>
      <c r="K315" s="26"/>
      <c r="L315" s="116"/>
      <c r="M315" s="16"/>
      <c r="N315" s="26">
        <f t="shared" si="30"/>
        <v>1</v>
      </c>
      <c r="O315" s="26">
        <f t="shared" si="31"/>
        <v>2004</v>
      </c>
      <c r="P315" s="26">
        <f>INDEX(ENDEKS!$Q$4:$AB$25,MATCH(O315,ENDEKS!$P$4:$P$25,0),MATCH(N315,ENDEKS!$Q$3:$AB$3,0))</f>
        <v>33.345300000000002</v>
      </c>
      <c r="R315" s="28">
        <f t="shared" si="32"/>
        <v>0</v>
      </c>
      <c r="S315" s="28" t="e">
        <f t="shared" si="33"/>
        <v>#DIV/0!</v>
      </c>
      <c r="T315" s="28" t="e">
        <f t="shared" si="34"/>
        <v>#DIV/0!</v>
      </c>
      <c r="U315" s="16"/>
      <c r="V315" s="16"/>
    </row>
    <row r="316" spans="6:22" x14ac:dyDescent="0.2">
      <c r="F316" s="16"/>
      <c r="H316" s="16">
        <v>0</v>
      </c>
      <c r="I316" s="16" t="e">
        <v>#DIV/0!</v>
      </c>
      <c r="J316" s="16"/>
      <c r="K316" s="26"/>
      <c r="L316" s="116"/>
      <c r="M316" s="16"/>
      <c r="N316" s="26">
        <f t="shared" si="30"/>
        <v>1</v>
      </c>
      <c r="O316" s="26">
        <f t="shared" si="31"/>
        <v>2004</v>
      </c>
      <c r="P316" s="26">
        <f>INDEX(ENDEKS!$Q$4:$AB$25,MATCH(O316,ENDEKS!$P$4:$P$25,0),MATCH(N316,ENDEKS!$Q$3:$AB$3,0))</f>
        <v>33.345300000000002</v>
      </c>
      <c r="R316" s="28">
        <f t="shared" si="32"/>
        <v>0</v>
      </c>
      <c r="S316" s="28" t="e">
        <f t="shared" si="33"/>
        <v>#DIV/0!</v>
      </c>
      <c r="T316" s="28" t="e">
        <f t="shared" si="34"/>
        <v>#DIV/0!</v>
      </c>
      <c r="U316" s="16"/>
      <c r="V316" s="16"/>
    </row>
    <row r="317" spans="6:22" x14ac:dyDescent="0.2">
      <c r="F317" s="16"/>
      <c r="H317" s="16">
        <v>0</v>
      </c>
      <c r="I317" s="16" t="e">
        <v>#DIV/0!</v>
      </c>
      <c r="J317" s="16"/>
      <c r="K317" s="26"/>
      <c r="L317" s="116"/>
      <c r="M317" s="16"/>
      <c r="N317" s="26">
        <f t="shared" si="30"/>
        <v>1</v>
      </c>
      <c r="O317" s="26">
        <f t="shared" si="31"/>
        <v>2004</v>
      </c>
      <c r="P317" s="26">
        <f>INDEX(ENDEKS!$Q$4:$AB$25,MATCH(O317,ENDEKS!$P$4:$P$25,0),MATCH(N317,ENDEKS!$Q$3:$AB$3,0))</f>
        <v>33.345300000000002</v>
      </c>
      <c r="R317" s="28">
        <f t="shared" si="32"/>
        <v>0</v>
      </c>
      <c r="S317" s="28" t="e">
        <f t="shared" si="33"/>
        <v>#DIV/0!</v>
      </c>
      <c r="T317" s="28" t="e">
        <f t="shared" si="34"/>
        <v>#DIV/0!</v>
      </c>
      <c r="U317" s="16"/>
      <c r="V317" s="16"/>
    </row>
    <row r="318" spans="6:22" x14ac:dyDescent="0.2">
      <c r="F318" s="16"/>
      <c r="H318" s="16">
        <v>0</v>
      </c>
      <c r="I318" s="16" t="e">
        <v>#DIV/0!</v>
      </c>
      <c r="J318" s="16"/>
      <c r="K318" s="26"/>
      <c r="L318" s="116"/>
      <c r="M318" s="16"/>
      <c r="N318" s="26">
        <f t="shared" si="30"/>
        <v>1</v>
      </c>
      <c r="O318" s="26">
        <f t="shared" si="31"/>
        <v>2004</v>
      </c>
      <c r="P318" s="26">
        <f>INDEX(ENDEKS!$Q$4:$AB$25,MATCH(O318,ENDEKS!$P$4:$P$25,0),MATCH(N318,ENDEKS!$Q$3:$AB$3,0))</f>
        <v>33.345300000000002</v>
      </c>
      <c r="R318" s="28">
        <f t="shared" si="32"/>
        <v>0</v>
      </c>
      <c r="S318" s="28" t="e">
        <f t="shared" si="33"/>
        <v>#DIV/0!</v>
      </c>
      <c r="T318" s="28" t="e">
        <f t="shared" si="34"/>
        <v>#DIV/0!</v>
      </c>
      <c r="U318" s="16"/>
      <c r="V318" s="16"/>
    </row>
    <row r="319" spans="6:22" x14ac:dyDescent="0.2">
      <c r="F319" s="16"/>
      <c r="H319" s="16">
        <v>0</v>
      </c>
      <c r="I319" s="16" t="e">
        <v>#DIV/0!</v>
      </c>
      <c r="J319" s="16"/>
      <c r="K319" s="26"/>
      <c r="L319" s="116"/>
      <c r="M319" s="16"/>
      <c r="N319" s="26">
        <f t="shared" si="30"/>
        <v>1</v>
      </c>
      <c r="O319" s="26">
        <f t="shared" si="31"/>
        <v>2004</v>
      </c>
      <c r="P319" s="26">
        <f>INDEX(ENDEKS!$Q$4:$AB$25,MATCH(O319,ENDEKS!$P$4:$P$25,0),MATCH(N319,ENDEKS!$Q$3:$AB$3,0))</f>
        <v>33.345300000000002</v>
      </c>
      <c r="R319" s="28">
        <f t="shared" si="32"/>
        <v>0</v>
      </c>
      <c r="S319" s="28" t="e">
        <f t="shared" si="33"/>
        <v>#DIV/0!</v>
      </c>
      <c r="T319" s="28" t="e">
        <f t="shared" si="34"/>
        <v>#DIV/0!</v>
      </c>
      <c r="U319" s="16"/>
      <c r="V319" s="16"/>
    </row>
    <row r="320" spans="6:22" x14ac:dyDescent="0.2">
      <c r="F320" s="16"/>
      <c r="H320" s="16">
        <v>0</v>
      </c>
      <c r="I320" s="16" t="e">
        <v>#DIV/0!</v>
      </c>
      <c r="J320" s="16"/>
      <c r="K320" s="26"/>
      <c r="L320" s="116"/>
      <c r="M320" s="16"/>
      <c r="N320" s="26">
        <f t="shared" si="30"/>
        <v>1</v>
      </c>
      <c r="O320" s="26">
        <f t="shared" si="31"/>
        <v>2004</v>
      </c>
      <c r="P320" s="26">
        <f>INDEX(ENDEKS!$Q$4:$AB$25,MATCH(O320,ENDEKS!$P$4:$P$25,0),MATCH(N320,ENDEKS!$Q$3:$AB$3,0))</f>
        <v>33.345300000000002</v>
      </c>
      <c r="R320" s="28">
        <f t="shared" si="32"/>
        <v>0</v>
      </c>
      <c r="S320" s="28" t="e">
        <f t="shared" si="33"/>
        <v>#DIV/0!</v>
      </c>
      <c r="T320" s="28" t="e">
        <f t="shared" si="34"/>
        <v>#DIV/0!</v>
      </c>
      <c r="U320" s="16"/>
      <c r="V320" s="16"/>
    </row>
    <row r="321" spans="6:22" x14ac:dyDescent="0.2">
      <c r="F321" s="16"/>
      <c r="H321" s="16">
        <v>0</v>
      </c>
      <c r="I321" s="16" t="e">
        <v>#DIV/0!</v>
      </c>
      <c r="J321" s="16"/>
      <c r="K321" s="26"/>
      <c r="L321" s="116"/>
      <c r="M321" s="16"/>
      <c r="N321" s="26">
        <f t="shared" si="30"/>
        <v>1</v>
      </c>
      <c r="O321" s="26">
        <f t="shared" si="31"/>
        <v>2004</v>
      </c>
      <c r="P321" s="26">
        <f>INDEX(ENDEKS!$Q$4:$AB$25,MATCH(O321,ENDEKS!$P$4:$P$25,0),MATCH(N321,ENDEKS!$Q$3:$AB$3,0))</f>
        <v>33.345300000000002</v>
      </c>
      <c r="R321" s="28">
        <f t="shared" si="32"/>
        <v>0</v>
      </c>
      <c r="S321" s="28" t="e">
        <f t="shared" si="33"/>
        <v>#DIV/0!</v>
      </c>
      <c r="T321" s="28" t="e">
        <f t="shared" si="34"/>
        <v>#DIV/0!</v>
      </c>
      <c r="U321" s="16"/>
      <c r="V321" s="16"/>
    </row>
    <row r="322" spans="6:22" x14ac:dyDescent="0.2">
      <c r="F322" s="16"/>
      <c r="H322" s="16">
        <v>0</v>
      </c>
      <c r="I322" s="16" t="e">
        <v>#DIV/0!</v>
      </c>
      <c r="J322" s="16"/>
      <c r="K322" s="26"/>
      <c r="L322" s="116"/>
      <c r="M322" s="16"/>
      <c r="N322" s="26">
        <f t="shared" si="30"/>
        <v>1</v>
      </c>
      <c r="O322" s="26">
        <f t="shared" si="31"/>
        <v>2004</v>
      </c>
      <c r="P322" s="26">
        <f>INDEX(ENDEKS!$Q$4:$AB$25,MATCH(O322,ENDEKS!$P$4:$P$25,0),MATCH(N322,ENDEKS!$Q$3:$AB$3,0))</f>
        <v>33.345300000000002</v>
      </c>
      <c r="R322" s="28">
        <f t="shared" si="32"/>
        <v>0</v>
      </c>
      <c r="S322" s="28" t="e">
        <f t="shared" si="33"/>
        <v>#DIV/0!</v>
      </c>
      <c r="T322" s="28" t="e">
        <f t="shared" si="34"/>
        <v>#DIV/0!</v>
      </c>
      <c r="U322" s="16"/>
      <c r="V322" s="16"/>
    </row>
    <row r="323" spans="6:22" x14ac:dyDescent="0.2">
      <c r="F323" s="16"/>
      <c r="H323" s="16">
        <v>0</v>
      </c>
      <c r="I323" s="16" t="e">
        <v>#DIV/0!</v>
      </c>
      <c r="J323" s="16"/>
      <c r="K323" s="26"/>
      <c r="L323" s="116"/>
      <c r="M323" s="16"/>
      <c r="N323" s="26">
        <f t="shared" si="30"/>
        <v>1</v>
      </c>
      <c r="O323" s="26">
        <f t="shared" si="31"/>
        <v>2004</v>
      </c>
      <c r="P323" s="26">
        <f>INDEX(ENDEKS!$Q$4:$AB$25,MATCH(O323,ENDEKS!$P$4:$P$25,0),MATCH(N323,ENDEKS!$Q$3:$AB$3,0))</f>
        <v>33.345300000000002</v>
      </c>
      <c r="R323" s="28">
        <f t="shared" si="32"/>
        <v>0</v>
      </c>
      <c r="S323" s="28" t="e">
        <f t="shared" si="33"/>
        <v>#DIV/0!</v>
      </c>
      <c r="T323" s="28" t="e">
        <f t="shared" si="34"/>
        <v>#DIV/0!</v>
      </c>
      <c r="U323" s="16"/>
      <c r="V323" s="16"/>
    </row>
    <row r="324" spans="6:22" x14ac:dyDescent="0.2">
      <c r="F324" s="16"/>
      <c r="H324" s="16">
        <v>0</v>
      </c>
      <c r="I324" s="16" t="e">
        <v>#DIV/0!</v>
      </c>
      <c r="J324" s="16"/>
      <c r="K324" s="26"/>
      <c r="L324" s="116"/>
      <c r="M324" s="16"/>
      <c r="N324" s="26">
        <f t="shared" si="30"/>
        <v>1</v>
      </c>
      <c r="O324" s="26">
        <f t="shared" si="31"/>
        <v>2004</v>
      </c>
      <c r="P324" s="26">
        <f>INDEX(ENDEKS!$Q$4:$AB$25,MATCH(O324,ENDEKS!$P$4:$P$25,0),MATCH(N324,ENDEKS!$Q$3:$AB$3,0))</f>
        <v>33.345300000000002</v>
      </c>
      <c r="R324" s="28">
        <f t="shared" si="32"/>
        <v>0</v>
      </c>
      <c r="S324" s="28" t="e">
        <f t="shared" si="33"/>
        <v>#DIV/0!</v>
      </c>
      <c r="T324" s="28" t="e">
        <f t="shared" si="34"/>
        <v>#DIV/0!</v>
      </c>
      <c r="U324" s="16"/>
      <c r="V324" s="16"/>
    </row>
    <row r="325" spans="6:22" x14ac:dyDescent="0.2">
      <c r="F325" s="16"/>
      <c r="H325" s="16">
        <v>0</v>
      </c>
      <c r="I325" s="16" t="e">
        <v>#DIV/0!</v>
      </c>
      <c r="J325" s="16"/>
      <c r="K325" s="26"/>
      <c r="L325" s="116"/>
      <c r="M325" s="16"/>
      <c r="N325" s="26">
        <f t="shared" si="30"/>
        <v>1</v>
      </c>
      <c r="O325" s="26">
        <f t="shared" si="31"/>
        <v>2004</v>
      </c>
      <c r="P325" s="26">
        <f>INDEX(ENDEKS!$Q$4:$AB$25,MATCH(O325,ENDEKS!$P$4:$P$25,0),MATCH(N325,ENDEKS!$Q$3:$AB$3,0))</f>
        <v>33.345300000000002</v>
      </c>
      <c r="R325" s="28">
        <f t="shared" si="32"/>
        <v>0</v>
      </c>
      <c r="S325" s="28" t="e">
        <f t="shared" si="33"/>
        <v>#DIV/0!</v>
      </c>
      <c r="T325" s="28" t="e">
        <f t="shared" si="34"/>
        <v>#DIV/0!</v>
      </c>
      <c r="U325" s="16"/>
      <c r="V325" s="16"/>
    </row>
    <row r="326" spans="6:22" x14ac:dyDescent="0.2">
      <c r="F326" s="16"/>
      <c r="H326" s="16">
        <v>0</v>
      </c>
      <c r="I326" s="16" t="e">
        <v>#DIV/0!</v>
      </c>
      <c r="J326" s="16"/>
      <c r="K326" s="26"/>
      <c r="L326" s="116"/>
      <c r="M326" s="16"/>
      <c r="N326" s="26">
        <f t="shared" si="30"/>
        <v>1</v>
      </c>
      <c r="O326" s="26">
        <f t="shared" si="31"/>
        <v>2004</v>
      </c>
      <c r="P326" s="26">
        <f>INDEX(ENDEKS!$Q$4:$AB$25,MATCH(O326,ENDEKS!$P$4:$P$25,0),MATCH(N326,ENDEKS!$Q$3:$AB$3,0))</f>
        <v>33.345300000000002</v>
      </c>
      <c r="R326" s="28">
        <f t="shared" si="32"/>
        <v>0</v>
      </c>
      <c r="S326" s="28" t="e">
        <f t="shared" si="33"/>
        <v>#DIV/0!</v>
      </c>
      <c r="T326" s="28" t="e">
        <f t="shared" si="34"/>
        <v>#DIV/0!</v>
      </c>
      <c r="U326" s="16"/>
      <c r="V326" s="16"/>
    </row>
    <row r="327" spans="6:22" x14ac:dyDescent="0.2">
      <c r="F327" s="16"/>
      <c r="H327" s="16">
        <v>0</v>
      </c>
      <c r="I327" s="16" t="e">
        <v>#DIV/0!</v>
      </c>
      <c r="J327" s="16"/>
      <c r="K327" s="26"/>
      <c r="L327" s="116"/>
      <c r="M327" s="16"/>
      <c r="N327" s="26">
        <f t="shared" si="30"/>
        <v>1</v>
      </c>
      <c r="O327" s="26">
        <f t="shared" si="31"/>
        <v>2004</v>
      </c>
      <c r="P327" s="26">
        <f>INDEX(ENDEKS!$Q$4:$AB$25,MATCH(O327,ENDEKS!$P$4:$P$25,0),MATCH(N327,ENDEKS!$Q$3:$AB$3,0))</f>
        <v>33.345300000000002</v>
      </c>
      <c r="R327" s="28">
        <f t="shared" si="32"/>
        <v>0</v>
      </c>
      <c r="S327" s="28" t="e">
        <f t="shared" si="33"/>
        <v>#DIV/0!</v>
      </c>
      <c r="T327" s="28" t="e">
        <f t="shared" si="34"/>
        <v>#DIV/0!</v>
      </c>
      <c r="U327" s="16"/>
      <c r="V327" s="16"/>
    </row>
    <row r="328" spans="6:22" x14ac:dyDescent="0.2">
      <c r="F328" s="16"/>
      <c r="H328" s="16">
        <v>0</v>
      </c>
      <c r="I328" s="16" t="e">
        <v>#DIV/0!</v>
      </c>
      <c r="J328" s="16"/>
      <c r="K328" s="26"/>
      <c r="L328" s="116"/>
      <c r="M328" s="16"/>
      <c r="N328" s="26">
        <f t="shared" si="30"/>
        <v>1</v>
      </c>
      <c r="O328" s="26">
        <f t="shared" si="31"/>
        <v>2004</v>
      </c>
      <c r="P328" s="26">
        <f>INDEX(ENDEKS!$Q$4:$AB$25,MATCH(O328,ENDEKS!$P$4:$P$25,0),MATCH(N328,ENDEKS!$Q$3:$AB$3,0))</f>
        <v>33.345300000000002</v>
      </c>
      <c r="R328" s="28">
        <f t="shared" si="32"/>
        <v>0</v>
      </c>
      <c r="S328" s="28" t="e">
        <f t="shared" si="33"/>
        <v>#DIV/0!</v>
      </c>
      <c r="T328" s="28" t="e">
        <f t="shared" si="34"/>
        <v>#DIV/0!</v>
      </c>
      <c r="U328" s="16"/>
      <c r="V328" s="16"/>
    </row>
    <row r="329" spans="6:22" x14ac:dyDescent="0.2">
      <c r="F329" s="16"/>
      <c r="H329" s="16">
        <v>0</v>
      </c>
      <c r="I329" s="16" t="e">
        <v>#DIV/0!</v>
      </c>
      <c r="J329" s="16"/>
      <c r="K329" s="26"/>
      <c r="L329" s="116"/>
      <c r="M329" s="16"/>
      <c r="N329" s="26">
        <f t="shared" si="30"/>
        <v>1</v>
      </c>
      <c r="O329" s="26">
        <f t="shared" si="31"/>
        <v>2004</v>
      </c>
      <c r="P329" s="26">
        <f>INDEX(ENDEKS!$Q$4:$AB$25,MATCH(O329,ENDEKS!$P$4:$P$25,0),MATCH(N329,ENDEKS!$Q$3:$AB$3,0))</f>
        <v>33.345300000000002</v>
      </c>
      <c r="R329" s="28">
        <f t="shared" si="32"/>
        <v>0</v>
      </c>
      <c r="S329" s="28" t="e">
        <f t="shared" si="33"/>
        <v>#DIV/0!</v>
      </c>
      <c r="T329" s="28" t="e">
        <f t="shared" si="34"/>
        <v>#DIV/0!</v>
      </c>
      <c r="U329" s="16"/>
      <c r="V329" s="16"/>
    </row>
    <row r="330" spans="6:22" x14ac:dyDescent="0.2">
      <c r="F330" s="16"/>
      <c r="H330" s="16">
        <v>0</v>
      </c>
      <c r="I330" s="16" t="e">
        <v>#DIV/0!</v>
      </c>
      <c r="J330" s="16"/>
      <c r="K330" s="26"/>
      <c r="L330" s="116"/>
      <c r="M330" s="16"/>
      <c r="N330" s="26">
        <f t="shared" si="30"/>
        <v>1</v>
      </c>
      <c r="O330" s="26">
        <f t="shared" si="31"/>
        <v>2004</v>
      </c>
      <c r="P330" s="26">
        <f>INDEX(ENDEKS!$Q$4:$AB$25,MATCH(O330,ENDEKS!$P$4:$P$25,0),MATCH(N330,ENDEKS!$Q$3:$AB$3,0))</f>
        <v>33.345300000000002</v>
      </c>
      <c r="R330" s="28">
        <f t="shared" si="32"/>
        <v>0</v>
      </c>
      <c r="S330" s="28" t="e">
        <f t="shared" si="33"/>
        <v>#DIV/0!</v>
      </c>
      <c r="T330" s="28" t="e">
        <f t="shared" si="34"/>
        <v>#DIV/0!</v>
      </c>
      <c r="U330" s="16"/>
      <c r="V330" s="16"/>
    </row>
    <row r="331" spans="6:22" x14ac:dyDescent="0.2">
      <c r="F331" s="16"/>
      <c r="H331" s="16">
        <v>0</v>
      </c>
      <c r="I331" s="16" t="e">
        <v>#DIV/0!</v>
      </c>
      <c r="J331" s="16"/>
      <c r="K331" s="26"/>
      <c r="L331" s="116"/>
      <c r="M331" s="16"/>
      <c r="N331" s="26">
        <f t="shared" si="30"/>
        <v>1</v>
      </c>
      <c r="O331" s="26">
        <f t="shared" si="31"/>
        <v>2004</v>
      </c>
      <c r="P331" s="26">
        <f>INDEX(ENDEKS!$Q$4:$AB$25,MATCH(O331,ENDEKS!$P$4:$P$25,0),MATCH(N331,ENDEKS!$Q$3:$AB$3,0))</f>
        <v>33.345300000000002</v>
      </c>
      <c r="R331" s="28">
        <f t="shared" si="32"/>
        <v>0</v>
      </c>
      <c r="S331" s="28" t="e">
        <f t="shared" si="33"/>
        <v>#DIV/0!</v>
      </c>
      <c r="T331" s="28" t="e">
        <f t="shared" si="34"/>
        <v>#DIV/0!</v>
      </c>
      <c r="U331" s="16"/>
      <c r="V331" s="16"/>
    </row>
    <row r="332" spans="6:22" x14ac:dyDescent="0.2">
      <c r="F332" s="16"/>
      <c r="H332" s="16">
        <v>0</v>
      </c>
      <c r="I332" s="16" t="e">
        <v>#DIV/0!</v>
      </c>
      <c r="J332" s="16"/>
      <c r="K332" s="26"/>
      <c r="L332" s="116"/>
      <c r="M332" s="16"/>
      <c r="N332" s="26">
        <f t="shared" si="30"/>
        <v>1</v>
      </c>
      <c r="O332" s="26">
        <f t="shared" si="31"/>
        <v>2004</v>
      </c>
      <c r="P332" s="26">
        <f>INDEX(ENDEKS!$Q$4:$AB$25,MATCH(O332,ENDEKS!$P$4:$P$25,0),MATCH(N332,ENDEKS!$Q$3:$AB$3,0))</f>
        <v>33.345300000000002</v>
      </c>
      <c r="R332" s="28">
        <f t="shared" si="32"/>
        <v>0</v>
      </c>
      <c r="S332" s="28" t="e">
        <f t="shared" si="33"/>
        <v>#DIV/0!</v>
      </c>
      <c r="T332" s="28" t="e">
        <f t="shared" si="34"/>
        <v>#DIV/0!</v>
      </c>
      <c r="U332" s="16"/>
      <c r="V332" s="16"/>
    </row>
    <row r="333" spans="6:22" x14ac:dyDescent="0.2">
      <c r="F333" s="16"/>
      <c r="H333" s="16">
        <v>0</v>
      </c>
      <c r="I333" s="16" t="e">
        <v>#DIV/0!</v>
      </c>
      <c r="J333" s="16"/>
      <c r="K333" s="26"/>
      <c r="L333" s="116"/>
      <c r="M333" s="16"/>
      <c r="N333" s="26">
        <f t="shared" si="30"/>
        <v>1</v>
      </c>
      <c r="O333" s="26">
        <f t="shared" si="31"/>
        <v>2004</v>
      </c>
      <c r="P333" s="26">
        <f>INDEX(ENDEKS!$Q$4:$AB$25,MATCH(O333,ENDEKS!$P$4:$P$25,0),MATCH(N333,ENDEKS!$Q$3:$AB$3,0))</f>
        <v>33.345300000000002</v>
      </c>
      <c r="R333" s="28">
        <f t="shared" si="32"/>
        <v>0</v>
      </c>
      <c r="S333" s="28" t="e">
        <f t="shared" si="33"/>
        <v>#DIV/0!</v>
      </c>
      <c r="T333" s="28" t="e">
        <f t="shared" si="34"/>
        <v>#DIV/0!</v>
      </c>
      <c r="U333" s="16"/>
      <c r="V333" s="16"/>
    </row>
    <row r="334" spans="6:22" x14ac:dyDescent="0.2">
      <c r="F334" s="16"/>
      <c r="H334" s="16">
        <v>0</v>
      </c>
      <c r="I334" s="16" t="e">
        <v>#DIV/0!</v>
      </c>
      <c r="J334" s="16"/>
      <c r="K334" s="26"/>
      <c r="L334" s="116"/>
      <c r="M334" s="16"/>
      <c r="N334" s="26">
        <f t="shared" si="30"/>
        <v>1</v>
      </c>
      <c r="O334" s="26">
        <f t="shared" si="31"/>
        <v>2004</v>
      </c>
      <c r="P334" s="26">
        <f>INDEX(ENDEKS!$Q$4:$AB$25,MATCH(O334,ENDEKS!$P$4:$P$25,0),MATCH(N334,ENDEKS!$Q$3:$AB$3,0))</f>
        <v>33.345300000000002</v>
      </c>
      <c r="R334" s="28">
        <f t="shared" si="32"/>
        <v>0</v>
      </c>
      <c r="S334" s="28" t="e">
        <f t="shared" si="33"/>
        <v>#DIV/0!</v>
      </c>
      <c r="T334" s="28" t="e">
        <f t="shared" si="34"/>
        <v>#DIV/0!</v>
      </c>
      <c r="U334" s="16"/>
      <c r="V334" s="16"/>
    </row>
    <row r="335" spans="6:22" x14ac:dyDescent="0.2">
      <c r="F335" s="16"/>
      <c r="H335" s="16">
        <v>0</v>
      </c>
      <c r="I335" s="16" t="e">
        <v>#DIV/0!</v>
      </c>
      <c r="J335" s="16"/>
      <c r="K335" s="26"/>
      <c r="L335" s="116"/>
      <c r="M335" s="16"/>
      <c r="N335" s="26">
        <f t="shared" si="30"/>
        <v>1</v>
      </c>
      <c r="O335" s="26">
        <f t="shared" si="31"/>
        <v>2004</v>
      </c>
      <c r="P335" s="26">
        <f>INDEX(ENDEKS!$Q$4:$AB$25,MATCH(O335,ENDEKS!$P$4:$P$25,0),MATCH(N335,ENDEKS!$Q$3:$AB$3,0))</f>
        <v>33.345300000000002</v>
      </c>
      <c r="R335" s="28">
        <f t="shared" si="32"/>
        <v>0</v>
      </c>
      <c r="S335" s="28" t="e">
        <f t="shared" si="33"/>
        <v>#DIV/0!</v>
      </c>
      <c r="T335" s="28" t="e">
        <f t="shared" si="34"/>
        <v>#DIV/0!</v>
      </c>
      <c r="U335" s="16"/>
      <c r="V335" s="16"/>
    </row>
    <row r="336" spans="6:22" x14ac:dyDescent="0.2">
      <c r="F336" s="16"/>
      <c r="H336" s="16">
        <v>0</v>
      </c>
      <c r="I336" s="16" t="e">
        <v>#DIV/0!</v>
      </c>
      <c r="J336" s="16"/>
      <c r="K336" s="26"/>
      <c r="L336" s="116"/>
      <c r="M336" s="16"/>
      <c r="N336" s="26">
        <f t="shared" ref="N336:N399" si="35">IF(K336="E",MONTH(L336),MONTH(D336))</f>
        <v>1</v>
      </c>
      <c r="O336" s="26">
        <f t="shared" ref="O336:O399" si="36">IF(K336="E",YEAR(L336),IF(YEAR(D336)&gt;2004,YEAR(D336),2004))</f>
        <v>2004</v>
      </c>
      <c r="P336" s="26">
        <f>INDEX(ENDEKS!$Q$4:$AB$25,MATCH(O336,ENDEKS!$P$4:$P$25,0),MATCH(N336,ENDEKS!$Q$3:$AB$3,0))</f>
        <v>33.345300000000002</v>
      </c>
      <c r="R336" s="28">
        <f t="shared" si="32"/>
        <v>0</v>
      </c>
      <c r="S336" s="28" t="e">
        <f t="shared" si="33"/>
        <v>#DIV/0!</v>
      </c>
      <c r="T336" s="28" t="e">
        <f t="shared" si="34"/>
        <v>#DIV/0!</v>
      </c>
      <c r="U336" s="16"/>
      <c r="V336" s="16"/>
    </row>
    <row r="337" spans="6:22" x14ac:dyDescent="0.2">
      <c r="F337" s="16"/>
      <c r="H337" s="16">
        <v>0</v>
      </c>
      <c r="I337" s="16" t="e">
        <v>#DIV/0!</v>
      </c>
      <c r="J337" s="16"/>
      <c r="K337" s="26"/>
      <c r="L337" s="116"/>
      <c r="M337" s="16"/>
      <c r="N337" s="26">
        <f t="shared" si="35"/>
        <v>1</v>
      </c>
      <c r="O337" s="26">
        <f t="shared" si="36"/>
        <v>2004</v>
      </c>
      <c r="P337" s="26">
        <f>INDEX(ENDEKS!$Q$4:$AB$25,MATCH(O337,ENDEKS!$P$4:$P$25,0),MATCH(N337,ENDEKS!$Q$3:$AB$3,0))</f>
        <v>33.345300000000002</v>
      </c>
      <c r="R337" s="28">
        <f t="shared" ref="R337:R400" si="37">H337*P337</f>
        <v>0</v>
      </c>
      <c r="S337" s="28" t="e">
        <f t="shared" ref="S337:S400" si="38">R337/H337*I337</f>
        <v>#DIV/0!</v>
      </c>
      <c r="T337" s="28" t="e">
        <f t="shared" ref="T337:T400" si="39">(R337-H337)-(S337-I337)</f>
        <v>#DIV/0!</v>
      </c>
      <c r="U337" s="16"/>
      <c r="V337" s="16"/>
    </row>
    <row r="338" spans="6:22" x14ac:dyDescent="0.2">
      <c r="F338" s="16"/>
      <c r="H338" s="16">
        <v>0</v>
      </c>
      <c r="I338" s="16" t="e">
        <v>#DIV/0!</v>
      </c>
      <c r="J338" s="16"/>
      <c r="K338" s="26"/>
      <c r="L338" s="116"/>
      <c r="M338" s="16"/>
      <c r="N338" s="26">
        <f t="shared" si="35"/>
        <v>1</v>
      </c>
      <c r="O338" s="26">
        <f t="shared" si="36"/>
        <v>2004</v>
      </c>
      <c r="P338" s="26">
        <f>INDEX(ENDEKS!$Q$4:$AB$25,MATCH(O338,ENDEKS!$P$4:$P$25,0),MATCH(N338,ENDEKS!$Q$3:$AB$3,0))</f>
        <v>33.345300000000002</v>
      </c>
      <c r="R338" s="28">
        <f t="shared" si="37"/>
        <v>0</v>
      </c>
      <c r="S338" s="28" t="e">
        <f t="shared" si="38"/>
        <v>#DIV/0!</v>
      </c>
      <c r="T338" s="28" t="e">
        <f t="shared" si="39"/>
        <v>#DIV/0!</v>
      </c>
      <c r="U338" s="16"/>
      <c r="V338" s="16"/>
    </row>
    <row r="339" spans="6:22" x14ac:dyDescent="0.2">
      <c r="F339" s="16"/>
      <c r="H339" s="16">
        <v>0</v>
      </c>
      <c r="I339" s="16" t="e">
        <v>#DIV/0!</v>
      </c>
      <c r="J339" s="16"/>
      <c r="K339" s="26"/>
      <c r="L339" s="116"/>
      <c r="M339" s="16"/>
      <c r="N339" s="26">
        <f t="shared" si="35"/>
        <v>1</v>
      </c>
      <c r="O339" s="26">
        <f t="shared" si="36"/>
        <v>2004</v>
      </c>
      <c r="P339" s="26">
        <f>INDEX(ENDEKS!$Q$4:$AB$25,MATCH(O339,ENDEKS!$P$4:$P$25,0),MATCH(N339,ENDEKS!$Q$3:$AB$3,0))</f>
        <v>33.345300000000002</v>
      </c>
      <c r="R339" s="28">
        <f t="shared" si="37"/>
        <v>0</v>
      </c>
      <c r="S339" s="28" t="e">
        <f t="shared" si="38"/>
        <v>#DIV/0!</v>
      </c>
      <c r="T339" s="28" t="e">
        <f t="shared" si="39"/>
        <v>#DIV/0!</v>
      </c>
      <c r="U339" s="16"/>
      <c r="V339" s="16"/>
    </row>
    <row r="340" spans="6:22" x14ac:dyDescent="0.2">
      <c r="F340" s="16"/>
      <c r="H340" s="16">
        <v>0</v>
      </c>
      <c r="I340" s="16" t="e">
        <v>#DIV/0!</v>
      </c>
      <c r="J340" s="16"/>
      <c r="K340" s="26"/>
      <c r="L340" s="116"/>
      <c r="M340" s="16"/>
      <c r="N340" s="26">
        <f t="shared" si="35"/>
        <v>1</v>
      </c>
      <c r="O340" s="26">
        <f t="shared" si="36"/>
        <v>2004</v>
      </c>
      <c r="P340" s="26">
        <f>INDEX(ENDEKS!$Q$4:$AB$25,MATCH(O340,ENDEKS!$P$4:$P$25,0),MATCH(N340,ENDEKS!$Q$3:$AB$3,0))</f>
        <v>33.345300000000002</v>
      </c>
      <c r="R340" s="28">
        <f t="shared" si="37"/>
        <v>0</v>
      </c>
      <c r="S340" s="28" t="e">
        <f t="shared" si="38"/>
        <v>#DIV/0!</v>
      </c>
      <c r="T340" s="28" t="e">
        <f t="shared" si="39"/>
        <v>#DIV/0!</v>
      </c>
      <c r="U340" s="16"/>
      <c r="V340" s="16"/>
    </row>
    <row r="341" spans="6:22" x14ac:dyDescent="0.2">
      <c r="F341" s="16"/>
      <c r="H341" s="16">
        <v>0</v>
      </c>
      <c r="I341" s="16" t="e">
        <v>#DIV/0!</v>
      </c>
      <c r="J341" s="16"/>
      <c r="K341" s="26"/>
      <c r="L341" s="116"/>
      <c r="M341" s="16"/>
      <c r="N341" s="26">
        <f t="shared" si="35"/>
        <v>1</v>
      </c>
      <c r="O341" s="26">
        <f t="shared" si="36"/>
        <v>2004</v>
      </c>
      <c r="P341" s="26">
        <f>INDEX(ENDEKS!$Q$4:$AB$25,MATCH(O341,ENDEKS!$P$4:$P$25,0),MATCH(N341,ENDEKS!$Q$3:$AB$3,0))</f>
        <v>33.345300000000002</v>
      </c>
      <c r="R341" s="28">
        <f t="shared" si="37"/>
        <v>0</v>
      </c>
      <c r="S341" s="28" t="e">
        <f t="shared" si="38"/>
        <v>#DIV/0!</v>
      </c>
      <c r="T341" s="28" t="e">
        <f t="shared" si="39"/>
        <v>#DIV/0!</v>
      </c>
      <c r="U341" s="16"/>
      <c r="V341" s="16"/>
    </row>
    <row r="342" spans="6:22" x14ac:dyDescent="0.2">
      <c r="F342" s="16"/>
      <c r="H342" s="16">
        <v>0</v>
      </c>
      <c r="I342" s="16" t="e">
        <v>#DIV/0!</v>
      </c>
      <c r="J342" s="16"/>
      <c r="K342" s="26"/>
      <c r="L342" s="116"/>
      <c r="M342" s="16"/>
      <c r="N342" s="26">
        <f t="shared" si="35"/>
        <v>1</v>
      </c>
      <c r="O342" s="26">
        <f t="shared" si="36"/>
        <v>2004</v>
      </c>
      <c r="P342" s="26">
        <f>INDEX(ENDEKS!$Q$4:$AB$25,MATCH(O342,ENDEKS!$P$4:$P$25,0),MATCH(N342,ENDEKS!$Q$3:$AB$3,0))</f>
        <v>33.345300000000002</v>
      </c>
      <c r="R342" s="28">
        <f t="shared" si="37"/>
        <v>0</v>
      </c>
      <c r="S342" s="28" t="e">
        <f t="shared" si="38"/>
        <v>#DIV/0!</v>
      </c>
      <c r="T342" s="28" t="e">
        <f t="shared" si="39"/>
        <v>#DIV/0!</v>
      </c>
      <c r="U342" s="16"/>
      <c r="V342" s="16"/>
    </row>
    <row r="343" spans="6:22" x14ac:dyDescent="0.2">
      <c r="F343" s="16"/>
      <c r="H343" s="16">
        <v>0</v>
      </c>
      <c r="I343" s="16" t="e">
        <v>#DIV/0!</v>
      </c>
      <c r="J343" s="16"/>
      <c r="K343" s="26"/>
      <c r="L343" s="116"/>
      <c r="M343" s="16"/>
      <c r="N343" s="26">
        <f t="shared" si="35"/>
        <v>1</v>
      </c>
      <c r="O343" s="26">
        <f t="shared" si="36"/>
        <v>2004</v>
      </c>
      <c r="P343" s="26">
        <f>INDEX(ENDEKS!$Q$4:$AB$25,MATCH(O343,ENDEKS!$P$4:$P$25,0),MATCH(N343,ENDEKS!$Q$3:$AB$3,0))</f>
        <v>33.345300000000002</v>
      </c>
      <c r="R343" s="28">
        <f t="shared" si="37"/>
        <v>0</v>
      </c>
      <c r="S343" s="28" t="e">
        <f t="shared" si="38"/>
        <v>#DIV/0!</v>
      </c>
      <c r="T343" s="28" t="e">
        <f t="shared" si="39"/>
        <v>#DIV/0!</v>
      </c>
      <c r="U343" s="16"/>
      <c r="V343" s="16"/>
    </row>
    <row r="344" spans="6:22" x14ac:dyDescent="0.2">
      <c r="F344" s="16"/>
      <c r="H344" s="16">
        <v>0</v>
      </c>
      <c r="I344" s="16" t="e">
        <v>#DIV/0!</v>
      </c>
      <c r="J344" s="16"/>
      <c r="K344" s="26"/>
      <c r="L344" s="116"/>
      <c r="M344" s="16"/>
      <c r="N344" s="26">
        <f t="shared" si="35"/>
        <v>1</v>
      </c>
      <c r="O344" s="26">
        <f t="shared" si="36"/>
        <v>2004</v>
      </c>
      <c r="P344" s="26">
        <f>INDEX(ENDEKS!$Q$4:$AB$25,MATCH(O344,ENDEKS!$P$4:$P$25,0),MATCH(N344,ENDEKS!$Q$3:$AB$3,0))</f>
        <v>33.345300000000002</v>
      </c>
      <c r="R344" s="28">
        <f t="shared" si="37"/>
        <v>0</v>
      </c>
      <c r="S344" s="28" t="e">
        <f t="shared" si="38"/>
        <v>#DIV/0!</v>
      </c>
      <c r="T344" s="28" t="e">
        <f t="shared" si="39"/>
        <v>#DIV/0!</v>
      </c>
      <c r="U344" s="16"/>
      <c r="V344" s="16"/>
    </row>
    <row r="345" spans="6:22" x14ac:dyDescent="0.2">
      <c r="F345" s="16"/>
      <c r="H345" s="16">
        <v>0</v>
      </c>
      <c r="I345" s="16" t="e">
        <v>#DIV/0!</v>
      </c>
      <c r="J345" s="16"/>
      <c r="K345" s="26"/>
      <c r="L345" s="116"/>
      <c r="M345" s="16"/>
      <c r="N345" s="26">
        <f t="shared" si="35"/>
        <v>1</v>
      </c>
      <c r="O345" s="26">
        <f t="shared" si="36"/>
        <v>2004</v>
      </c>
      <c r="P345" s="26">
        <f>INDEX(ENDEKS!$Q$4:$AB$25,MATCH(O345,ENDEKS!$P$4:$P$25,0),MATCH(N345,ENDEKS!$Q$3:$AB$3,0))</f>
        <v>33.345300000000002</v>
      </c>
      <c r="R345" s="28">
        <f t="shared" si="37"/>
        <v>0</v>
      </c>
      <c r="S345" s="28" t="e">
        <f t="shared" si="38"/>
        <v>#DIV/0!</v>
      </c>
      <c r="T345" s="28" t="e">
        <f t="shared" si="39"/>
        <v>#DIV/0!</v>
      </c>
      <c r="U345" s="16"/>
      <c r="V345" s="16"/>
    </row>
    <row r="346" spans="6:22" x14ac:dyDescent="0.2">
      <c r="F346" s="16"/>
      <c r="H346" s="16">
        <v>0</v>
      </c>
      <c r="I346" s="16" t="e">
        <v>#DIV/0!</v>
      </c>
      <c r="J346" s="16"/>
      <c r="K346" s="26"/>
      <c r="L346" s="116"/>
      <c r="M346" s="16"/>
      <c r="N346" s="26">
        <f t="shared" si="35"/>
        <v>1</v>
      </c>
      <c r="O346" s="26">
        <f t="shared" si="36"/>
        <v>2004</v>
      </c>
      <c r="P346" s="26">
        <f>INDEX(ENDEKS!$Q$4:$AB$25,MATCH(O346,ENDEKS!$P$4:$P$25,0),MATCH(N346,ENDEKS!$Q$3:$AB$3,0))</f>
        <v>33.345300000000002</v>
      </c>
      <c r="R346" s="28">
        <f t="shared" si="37"/>
        <v>0</v>
      </c>
      <c r="S346" s="28" t="e">
        <f t="shared" si="38"/>
        <v>#DIV/0!</v>
      </c>
      <c r="T346" s="28" t="e">
        <f t="shared" si="39"/>
        <v>#DIV/0!</v>
      </c>
      <c r="U346" s="16"/>
      <c r="V346" s="16"/>
    </row>
    <row r="347" spans="6:22" x14ac:dyDescent="0.2">
      <c r="F347" s="16"/>
      <c r="H347" s="16">
        <v>0</v>
      </c>
      <c r="I347" s="16" t="e">
        <v>#DIV/0!</v>
      </c>
      <c r="J347" s="16"/>
      <c r="K347" s="26"/>
      <c r="L347" s="116"/>
      <c r="M347" s="16"/>
      <c r="N347" s="26">
        <f t="shared" si="35"/>
        <v>1</v>
      </c>
      <c r="O347" s="26">
        <f t="shared" si="36"/>
        <v>2004</v>
      </c>
      <c r="P347" s="26">
        <f>INDEX(ENDEKS!$Q$4:$AB$25,MATCH(O347,ENDEKS!$P$4:$P$25,0),MATCH(N347,ENDEKS!$Q$3:$AB$3,0))</f>
        <v>33.345300000000002</v>
      </c>
      <c r="R347" s="28">
        <f t="shared" si="37"/>
        <v>0</v>
      </c>
      <c r="S347" s="28" t="e">
        <f t="shared" si="38"/>
        <v>#DIV/0!</v>
      </c>
      <c r="T347" s="28" t="e">
        <f t="shared" si="39"/>
        <v>#DIV/0!</v>
      </c>
      <c r="U347" s="16"/>
      <c r="V347" s="16"/>
    </row>
    <row r="348" spans="6:22" x14ac:dyDescent="0.2">
      <c r="F348" s="16"/>
      <c r="H348" s="16">
        <v>0</v>
      </c>
      <c r="I348" s="16" t="e">
        <v>#DIV/0!</v>
      </c>
      <c r="J348" s="16"/>
      <c r="K348" s="26"/>
      <c r="L348" s="116"/>
      <c r="M348" s="16"/>
      <c r="N348" s="26">
        <f t="shared" si="35"/>
        <v>1</v>
      </c>
      <c r="O348" s="26">
        <f t="shared" si="36"/>
        <v>2004</v>
      </c>
      <c r="P348" s="26">
        <f>INDEX(ENDEKS!$Q$4:$AB$25,MATCH(O348,ENDEKS!$P$4:$P$25,0),MATCH(N348,ENDEKS!$Q$3:$AB$3,0))</f>
        <v>33.345300000000002</v>
      </c>
      <c r="R348" s="28">
        <f t="shared" si="37"/>
        <v>0</v>
      </c>
      <c r="S348" s="28" t="e">
        <f t="shared" si="38"/>
        <v>#DIV/0!</v>
      </c>
      <c r="T348" s="28" t="e">
        <f t="shared" si="39"/>
        <v>#DIV/0!</v>
      </c>
      <c r="U348" s="16"/>
      <c r="V348" s="16"/>
    </row>
    <row r="349" spans="6:22" x14ac:dyDescent="0.2">
      <c r="F349" s="16"/>
      <c r="H349" s="16">
        <v>0</v>
      </c>
      <c r="I349" s="16" t="e">
        <v>#DIV/0!</v>
      </c>
      <c r="J349" s="16"/>
      <c r="K349" s="26"/>
      <c r="L349" s="116"/>
      <c r="M349" s="16"/>
      <c r="N349" s="26">
        <f t="shared" si="35"/>
        <v>1</v>
      </c>
      <c r="O349" s="26">
        <f t="shared" si="36"/>
        <v>2004</v>
      </c>
      <c r="P349" s="26">
        <f>INDEX(ENDEKS!$Q$4:$AB$25,MATCH(O349,ENDEKS!$P$4:$P$25,0),MATCH(N349,ENDEKS!$Q$3:$AB$3,0))</f>
        <v>33.345300000000002</v>
      </c>
      <c r="R349" s="28">
        <f t="shared" si="37"/>
        <v>0</v>
      </c>
      <c r="S349" s="28" t="e">
        <f t="shared" si="38"/>
        <v>#DIV/0!</v>
      </c>
      <c r="T349" s="28" t="e">
        <f t="shared" si="39"/>
        <v>#DIV/0!</v>
      </c>
      <c r="U349" s="16"/>
      <c r="V349" s="16"/>
    </row>
    <row r="350" spans="6:22" x14ac:dyDescent="0.2">
      <c r="F350" s="16"/>
      <c r="H350" s="16">
        <v>0</v>
      </c>
      <c r="I350" s="16" t="e">
        <v>#DIV/0!</v>
      </c>
      <c r="J350" s="16"/>
      <c r="K350" s="26"/>
      <c r="L350" s="116"/>
      <c r="M350" s="16"/>
      <c r="N350" s="26">
        <f t="shared" si="35"/>
        <v>1</v>
      </c>
      <c r="O350" s="26">
        <f t="shared" si="36"/>
        <v>2004</v>
      </c>
      <c r="P350" s="26">
        <f>INDEX(ENDEKS!$Q$4:$AB$25,MATCH(O350,ENDEKS!$P$4:$P$25,0),MATCH(N350,ENDEKS!$Q$3:$AB$3,0))</f>
        <v>33.345300000000002</v>
      </c>
      <c r="R350" s="28">
        <f t="shared" si="37"/>
        <v>0</v>
      </c>
      <c r="S350" s="28" t="e">
        <f t="shared" si="38"/>
        <v>#DIV/0!</v>
      </c>
      <c r="T350" s="28" t="e">
        <f t="shared" si="39"/>
        <v>#DIV/0!</v>
      </c>
      <c r="U350" s="16"/>
      <c r="V350" s="16"/>
    </row>
    <row r="351" spans="6:22" x14ac:dyDescent="0.2">
      <c r="F351" s="16"/>
      <c r="H351" s="16">
        <v>0</v>
      </c>
      <c r="I351" s="16" t="e">
        <v>#DIV/0!</v>
      </c>
      <c r="J351" s="16"/>
      <c r="K351" s="26"/>
      <c r="L351" s="116"/>
      <c r="M351" s="16"/>
      <c r="N351" s="26">
        <f t="shared" si="35"/>
        <v>1</v>
      </c>
      <c r="O351" s="26">
        <f t="shared" si="36"/>
        <v>2004</v>
      </c>
      <c r="P351" s="26">
        <f>INDEX(ENDEKS!$Q$4:$AB$25,MATCH(O351,ENDEKS!$P$4:$P$25,0),MATCH(N351,ENDEKS!$Q$3:$AB$3,0))</f>
        <v>33.345300000000002</v>
      </c>
      <c r="R351" s="28">
        <f t="shared" si="37"/>
        <v>0</v>
      </c>
      <c r="S351" s="28" t="e">
        <f t="shared" si="38"/>
        <v>#DIV/0!</v>
      </c>
      <c r="T351" s="28" t="e">
        <f t="shared" si="39"/>
        <v>#DIV/0!</v>
      </c>
      <c r="U351" s="16"/>
      <c r="V351" s="16"/>
    </row>
    <row r="352" spans="6:22" x14ac:dyDescent="0.2">
      <c r="F352" s="16"/>
      <c r="H352" s="16">
        <v>0</v>
      </c>
      <c r="I352" s="16" t="e">
        <v>#DIV/0!</v>
      </c>
      <c r="J352" s="16"/>
      <c r="K352" s="26"/>
      <c r="L352" s="116"/>
      <c r="M352" s="16"/>
      <c r="N352" s="26">
        <f t="shared" si="35"/>
        <v>1</v>
      </c>
      <c r="O352" s="26">
        <f t="shared" si="36"/>
        <v>2004</v>
      </c>
      <c r="P352" s="26">
        <f>INDEX(ENDEKS!$Q$4:$AB$25,MATCH(O352,ENDEKS!$P$4:$P$25,0),MATCH(N352,ENDEKS!$Q$3:$AB$3,0))</f>
        <v>33.345300000000002</v>
      </c>
      <c r="R352" s="28">
        <f t="shared" si="37"/>
        <v>0</v>
      </c>
      <c r="S352" s="28" t="e">
        <f t="shared" si="38"/>
        <v>#DIV/0!</v>
      </c>
      <c r="T352" s="28" t="e">
        <f t="shared" si="39"/>
        <v>#DIV/0!</v>
      </c>
      <c r="U352" s="16"/>
      <c r="V352" s="16"/>
    </row>
    <row r="353" spans="6:22" x14ac:dyDescent="0.2">
      <c r="F353" s="16"/>
      <c r="H353" s="16">
        <v>0</v>
      </c>
      <c r="I353" s="16" t="e">
        <v>#DIV/0!</v>
      </c>
      <c r="J353" s="16"/>
      <c r="K353" s="26"/>
      <c r="L353" s="116"/>
      <c r="M353" s="16"/>
      <c r="N353" s="26">
        <f t="shared" si="35"/>
        <v>1</v>
      </c>
      <c r="O353" s="26">
        <f t="shared" si="36"/>
        <v>2004</v>
      </c>
      <c r="P353" s="26">
        <f>INDEX(ENDEKS!$Q$4:$AB$25,MATCH(O353,ENDEKS!$P$4:$P$25,0),MATCH(N353,ENDEKS!$Q$3:$AB$3,0))</f>
        <v>33.345300000000002</v>
      </c>
      <c r="R353" s="28">
        <f t="shared" si="37"/>
        <v>0</v>
      </c>
      <c r="S353" s="28" t="e">
        <f t="shared" si="38"/>
        <v>#DIV/0!</v>
      </c>
      <c r="T353" s="28" t="e">
        <f t="shared" si="39"/>
        <v>#DIV/0!</v>
      </c>
      <c r="U353" s="16"/>
      <c r="V353" s="16"/>
    </row>
    <row r="354" spans="6:22" x14ac:dyDescent="0.2">
      <c r="F354" s="16"/>
      <c r="H354" s="16">
        <v>0</v>
      </c>
      <c r="I354" s="16" t="e">
        <v>#DIV/0!</v>
      </c>
      <c r="J354" s="16"/>
      <c r="K354" s="26"/>
      <c r="L354" s="116"/>
      <c r="M354" s="16"/>
      <c r="N354" s="26">
        <f t="shared" si="35"/>
        <v>1</v>
      </c>
      <c r="O354" s="26">
        <f t="shared" si="36"/>
        <v>2004</v>
      </c>
      <c r="P354" s="26">
        <f>INDEX(ENDEKS!$Q$4:$AB$25,MATCH(O354,ENDEKS!$P$4:$P$25,0),MATCH(N354,ENDEKS!$Q$3:$AB$3,0))</f>
        <v>33.345300000000002</v>
      </c>
      <c r="R354" s="28">
        <f t="shared" si="37"/>
        <v>0</v>
      </c>
      <c r="S354" s="28" t="e">
        <f t="shared" si="38"/>
        <v>#DIV/0!</v>
      </c>
      <c r="T354" s="28" t="e">
        <f t="shared" si="39"/>
        <v>#DIV/0!</v>
      </c>
      <c r="U354" s="16"/>
      <c r="V354" s="16"/>
    </row>
    <row r="355" spans="6:22" x14ac:dyDescent="0.2">
      <c r="F355" s="16"/>
      <c r="H355" s="16">
        <v>0</v>
      </c>
      <c r="I355" s="16" t="e">
        <v>#DIV/0!</v>
      </c>
      <c r="J355" s="16"/>
      <c r="K355" s="26"/>
      <c r="L355" s="116"/>
      <c r="M355" s="16"/>
      <c r="N355" s="26">
        <f t="shared" si="35"/>
        <v>1</v>
      </c>
      <c r="O355" s="26">
        <f t="shared" si="36"/>
        <v>2004</v>
      </c>
      <c r="P355" s="26">
        <f>INDEX(ENDEKS!$Q$4:$AB$25,MATCH(O355,ENDEKS!$P$4:$P$25,0),MATCH(N355,ENDEKS!$Q$3:$AB$3,0))</f>
        <v>33.345300000000002</v>
      </c>
      <c r="R355" s="28">
        <f t="shared" si="37"/>
        <v>0</v>
      </c>
      <c r="S355" s="28" t="e">
        <f t="shared" si="38"/>
        <v>#DIV/0!</v>
      </c>
      <c r="T355" s="28" t="e">
        <f t="shared" si="39"/>
        <v>#DIV/0!</v>
      </c>
      <c r="U355" s="16"/>
      <c r="V355" s="16"/>
    </row>
    <row r="356" spans="6:22" x14ac:dyDescent="0.2">
      <c r="F356" s="16"/>
      <c r="H356" s="16">
        <v>0</v>
      </c>
      <c r="I356" s="16" t="e">
        <v>#DIV/0!</v>
      </c>
      <c r="J356" s="16"/>
      <c r="K356" s="26"/>
      <c r="L356" s="116"/>
      <c r="M356" s="16"/>
      <c r="N356" s="26">
        <f t="shared" si="35"/>
        <v>1</v>
      </c>
      <c r="O356" s="26">
        <f t="shared" si="36"/>
        <v>2004</v>
      </c>
      <c r="P356" s="26">
        <f>INDEX(ENDEKS!$Q$4:$AB$25,MATCH(O356,ENDEKS!$P$4:$P$25,0),MATCH(N356,ENDEKS!$Q$3:$AB$3,0))</f>
        <v>33.345300000000002</v>
      </c>
      <c r="R356" s="28">
        <f t="shared" si="37"/>
        <v>0</v>
      </c>
      <c r="S356" s="28" t="e">
        <f t="shared" si="38"/>
        <v>#DIV/0!</v>
      </c>
      <c r="T356" s="28" t="e">
        <f t="shared" si="39"/>
        <v>#DIV/0!</v>
      </c>
      <c r="U356" s="16"/>
      <c r="V356" s="16"/>
    </row>
    <row r="357" spans="6:22" x14ac:dyDescent="0.2">
      <c r="F357" s="16"/>
      <c r="H357" s="16">
        <v>0</v>
      </c>
      <c r="I357" s="16" t="e">
        <v>#DIV/0!</v>
      </c>
      <c r="J357" s="16"/>
      <c r="K357" s="26"/>
      <c r="L357" s="116"/>
      <c r="M357" s="16"/>
      <c r="N357" s="26">
        <f t="shared" si="35"/>
        <v>1</v>
      </c>
      <c r="O357" s="26">
        <f t="shared" si="36"/>
        <v>2004</v>
      </c>
      <c r="P357" s="26">
        <f>INDEX(ENDEKS!$Q$4:$AB$25,MATCH(O357,ENDEKS!$P$4:$P$25,0),MATCH(N357,ENDEKS!$Q$3:$AB$3,0))</f>
        <v>33.345300000000002</v>
      </c>
      <c r="R357" s="28">
        <f t="shared" si="37"/>
        <v>0</v>
      </c>
      <c r="S357" s="28" t="e">
        <f t="shared" si="38"/>
        <v>#DIV/0!</v>
      </c>
      <c r="T357" s="28" t="e">
        <f t="shared" si="39"/>
        <v>#DIV/0!</v>
      </c>
      <c r="U357" s="16"/>
      <c r="V357" s="16"/>
    </row>
    <row r="358" spans="6:22" x14ac:dyDescent="0.2">
      <c r="F358" s="16"/>
      <c r="H358" s="16">
        <v>0</v>
      </c>
      <c r="I358" s="16" t="e">
        <v>#DIV/0!</v>
      </c>
      <c r="J358" s="16"/>
      <c r="K358" s="26"/>
      <c r="L358" s="116"/>
      <c r="M358" s="16"/>
      <c r="N358" s="26">
        <f t="shared" si="35"/>
        <v>1</v>
      </c>
      <c r="O358" s="26">
        <f t="shared" si="36"/>
        <v>2004</v>
      </c>
      <c r="P358" s="26">
        <f>INDEX(ENDEKS!$Q$4:$AB$25,MATCH(O358,ENDEKS!$P$4:$P$25,0),MATCH(N358,ENDEKS!$Q$3:$AB$3,0))</f>
        <v>33.345300000000002</v>
      </c>
      <c r="R358" s="28">
        <f t="shared" si="37"/>
        <v>0</v>
      </c>
      <c r="S358" s="28" t="e">
        <f t="shared" si="38"/>
        <v>#DIV/0!</v>
      </c>
      <c r="T358" s="28" t="e">
        <f t="shared" si="39"/>
        <v>#DIV/0!</v>
      </c>
      <c r="U358" s="16"/>
      <c r="V358" s="16"/>
    </row>
    <row r="359" spans="6:22" x14ac:dyDescent="0.2">
      <c r="F359" s="16"/>
      <c r="H359" s="16">
        <v>0</v>
      </c>
      <c r="I359" s="16" t="e">
        <v>#DIV/0!</v>
      </c>
      <c r="J359" s="16"/>
      <c r="K359" s="26"/>
      <c r="L359" s="116"/>
      <c r="M359" s="16"/>
      <c r="N359" s="26">
        <f t="shared" si="35"/>
        <v>1</v>
      </c>
      <c r="O359" s="26">
        <f t="shared" si="36"/>
        <v>2004</v>
      </c>
      <c r="P359" s="26">
        <f>INDEX(ENDEKS!$Q$4:$AB$25,MATCH(O359,ENDEKS!$P$4:$P$25,0),MATCH(N359,ENDEKS!$Q$3:$AB$3,0))</f>
        <v>33.345300000000002</v>
      </c>
      <c r="R359" s="28">
        <f t="shared" si="37"/>
        <v>0</v>
      </c>
      <c r="S359" s="28" t="e">
        <f t="shared" si="38"/>
        <v>#DIV/0!</v>
      </c>
      <c r="T359" s="28" t="e">
        <f t="shared" si="39"/>
        <v>#DIV/0!</v>
      </c>
      <c r="U359" s="16"/>
      <c r="V359" s="16"/>
    </row>
    <row r="360" spans="6:22" x14ac:dyDescent="0.2">
      <c r="F360" s="16"/>
      <c r="H360" s="16">
        <v>0</v>
      </c>
      <c r="I360" s="16" t="e">
        <v>#DIV/0!</v>
      </c>
      <c r="J360" s="16"/>
      <c r="K360" s="26"/>
      <c r="L360" s="116"/>
      <c r="M360" s="16"/>
      <c r="N360" s="26">
        <f t="shared" si="35"/>
        <v>1</v>
      </c>
      <c r="O360" s="26">
        <f t="shared" si="36"/>
        <v>2004</v>
      </c>
      <c r="P360" s="26">
        <f>INDEX(ENDEKS!$Q$4:$AB$25,MATCH(O360,ENDEKS!$P$4:$P$25,0),MATCH(N360,ENDEKS!$Q$3:$AB$3,0))</f>
        <v>33.345300000000002</v>
      </c>
      <c r="R360" s="28">
        <f t="shared" si="37"/>
        <v>0</v>
      </c>
      <c r="S360" s="28" t="e">
        <f t="shared" si="38"/>
        <v>#DIV/0!</v>
      </c>
      <c r="T360" s="28" t="e">
        <f t="shared" si="39"/>
        <v>#DIV/0!</v>
      </c>
      <c r="U360" s="16"/>
      <c r="V360" s="16"/>
    </row>
    <row r="361" spans="6:22" x14ac:dyDescent="0.2">
      <c r="F361" s="16"/>
      <c r="H361" s="16">
        <v>0</v>
      </c>
      <c r="I361" s="16" t="e">
        <v>#DIV/0!</v>
      </c>
      <c r="J361" s="16"/>
      <c r="K361" s="26"/>
      <c r="L361" s="116"/>
      <c r="M361" s="16"/>
      <c r="N361" s="26">
        <f t="shared" si="35"/>
        <v>1</v>
      </c>
      <c r="O361" s="26">
        <f t="shared" si="36"/>
        <v>2004</v>
      </c>
      <c r="P361" s="26">
        <f>INDEX(ENDEKS!$Q$4:$AB$25,MATCH(O361,ENDEKS!$P$4:$P$25,0),MATCH(N361,ENDEKS!$Q$3:$AB$3,0))</f>
        <v>33.345300000000002</v>
      </c>
      <c r="R361" s="28">
        <f t="shared" si="37"/>
        <v>0</v>
      </c>
      <c r="S361" s="28" t="e">
        <f t="shared" si="38"/>
        <v>#DIV/0!</v>
      </c>
      <c r="T361" s="28" t="e">
        <f t="shared" si="39"/>
        <v>#DIV/0!</v>
      </c>
      <c r="U361" s="16"/>
      <c r="V361" s="16"/>
    </row>
    <row r="362" spans="6:22" x14ac:dyDescent="0.2">
      <c r="F362" s="16"/>
      <c r="H362" s="16">
        <v>0</v>
      </c>
      <c r="I362" s="16" t="e">
        <v>#DIV/0!</v>
      </c>
      <c r="J362" s="16"/>
      <c r="K362" s="26"/>
      <c r="L362" s="116"/>
      <c r="M362" s="16"/>
      <c r="N362" s="26">
        <f t="shared" si="35"/>
        <v>1</v>
      </c>
      <c r="O362" s="26">
        <f t="shared" si="36"/>
        <v>2004</v>
      </c>
      <c r="P362" s="26">
        <f>INDEX(ENDEKS!$Q$4:$AB$25,MATCH(O362,ENDEKS!$P$4:$P$25,0),MATCH(N362,ENDEKS!$Q$3:$AB$3,0))</f>
        <v>33.345300000000002</v>
      </c>
      <c r="R362" s="28">
        <f t="shared" si="37"/>
        <v>0</v>
      </c>
      <c r="S362" s="28" t="e">
        <f t="shared" si="38"/>
        <v>#DIV/0!</v>
      </c>
      <c r="T362" s="28" t="e">
        <f t="shared" si="39"/>
        <v>#DIV/0!</v>
      </c>
      <c r="U362" s="16"/>
      <c r="V362" s="16"/>
    </row>
    <row r="363" spans="6:22" x14ac:dyDescent="0.2">
      <c r="F363" s="16"/>
      <c r="H363" s="16">
        <v>0</v>
      </c>
      <c r="I363" s="16" t="e">
        <v>#DIV/0!</v>
      </c>
      <c r="J363" s="16"/>
      <c r="K363" s="26"/>
      <c r="L363" s="116"/>
      <c r="M363" s="16"/>
      <c r="N363" s="26">
        <f t="shared" si="35"/>
        <v>1</v>
      </c>
      <c r="O363" s="26">
        <f t="shared" si="36"/>
        <v>2004</v>
      </c>
      <c r="P363" s="26">
        <f>INDEX(ENDEKS!$Q$4:$AB$25,MATCH(O363,ENDEKS!$P$4:$P$25,0),MATCH(N363,ENDEKS!$Q$3:$AB$3,0))</f>
        <v>33.345300000000002</v>
      </c>
      <c r="R363" s="28">
        <f t="shared" si="37"/>
        <v>0</v>
      </c>
      <c r="S363" s="28" t="e">
        <f t="shared" si="38"/>
        <v>#DIV/0!</v>
      </c>
      <c r="T363" s="28" t="e">
        <f t="shared" si="39"/>
        <v>#DIV/0!</v>
      </c>
      <c r="U363" s="16"/>
      <c r="V363" s="16"/>
    </row>
    <row r="364" spans="6:22" x14ac:dyDescent="0.2">
      <c r="F364" s="16"/>
      <c r="H364" s="16">
        <v>0</v>
      </c>
      <c r="I364" s="16" t="e">
        <v>#DIV/0!</v>
      </c>
      <c r="J364" s="16"/>
      <c r="K364" s="26"/>
      <c r="L364" s="116"/>
      <c r="M364" s="16"/>
      <c r="N364" s="26">
        <f t="shared" si="35"/>
        <v>1</v>
      </c>
      <c r="O364" s="26">
        <f t="shared" si="36"/>
        <v>2004</v>
      </c>
      <c r="P364" s="26">
        <f>INDEX(ENDEKS!$Q$4:$AB$25,MATCH(O364,ENDEKS!$P$4:$P$25,0),MATCH(N364,ENDEKS!$Q$3:$AB$3,0))</f>
        <v>33.345300000000002</v>
      </c>
      <c r="R364" s="28">
        <f t="shared" si="37"/>
        <v>0</v>
      </c>
      <c r="S364" s="28" t="e">
        <f t="shared" si="38"/>
        <v>#DIV/0!</v>
      </c>
      <c r="T364" s="28" t="e">
        <f t="shared" si="39"/>
        <v>#DIV/0!</v>
      </c>
      <c r="U364" s="16"/>
      <c r="V364" s="16"/>
    </row>
    <row r="365" spans="6:22" x14ac:dyDescent="0.2">
      <c r="F365" s="16"/>
      <c r="H365" s="16">
        <v>0</v>
      </c>
      <c r="I365" s="16" t="e">
        <v>#DIV/0!</v>
      </c>
      <c r="J365" s="16"/>
      <c r="K365" s="26"/>
      <c r="L365" s="116"/>
      <c r="M365" s="16"/>
      <c r="N365" s="26">
        <f t="shared" si="35"/>
        <v>1</v>
      </c>
      <c r="O365" s="26">
        <f t="shared" si="36"/>
        <v>2004</v>
      </c>
      <c r="P365" s="26">
        <f>INDEX(ENDEKS!$Q$4:$AB$25,MATCH(O365,ENDEKS!$P$4:$P$25,0),MATCH(N365,ENDEKS!$Q$3:$AB$3,0))</f>
        <v>33.345300000000002</v>
      </c>
      <c r="R365" s="28">
        <f t="shared" si="37"/>
        <v>0</v>
      </c>
      <c r="S365" s="28" t="e">
        <f t="shared" si="38"/>
        <v>#DIV/0!</v>
      </c>
      <c r="T365" s="28" t="e">
        <f t="shared" si="39"/>
        <v>#DIV/0!</v>
      </c>
      <c r="U365" s="16"/>
      <c r="V365" s="16"/>
    </row>
    <row r="366" spans="6:22" x14ac:dyDescent="0.2">
      <c r="F366" s="16"/>
      <c r="H366" s="16">
        <v>0</v>
      </c>
      <c r="I366" s="16" t="e">
        <v>#DIV/0!</v>
      </c>
      <c r="J366" s="16"/>
      <c r="K366" s="26"/>
      <c r="L366" s="116"/>
      <c r="M366" s="16"/>
      <c r="N366" s="26">
        <f t="shared" si="35"/>
        <v>1</v>
      </c>
      <c r="O366" s="26">
        <f t="shared" si="36"/>
        <v>2004</v>
      </c>
      <c r="P366" s="26">
        <f>INDEX(ENDEKS!$Q$4:$AB$25,MATCH(O366,ENDEKS!$P$4:$P$25,0),MATCH(N366,ENDEKS!$Q$3:$AB$3,0))</f>
        <v>33.345300000000002</v>
      </c>
      <c r="R366" s="28">
        <f t="shared" si="37"/>
        <v>0</v>
      </c>
      <c r="S366" s="28" t="e">
        <f t="shared" si="38"/>
        <v>#DIV/0!</v>
      </c>
      <c r="T366" s="28" t="e">
        <f t="shared" si="39"/>
        <v>#DIV/0!</v>
      </c>
      <c r="U366" s="16"/>
      <c r="V366" s="16"/>
    </row>
    <row r="367" spans="6:22" x14ac:dyDescent="0.2">
      <c r="F367" s="16"/>
      <c r="H367" s="16">
        <v>0</v>
      </c>
      <c r="I367" s="16" t="e">
        <v>#DIV/0!</v>
      </c>
      <c r="J367" s="16"/>
      <c r="K367" s="26"/>
      <c r="L367" s="116"/>
      <c r="M367" s="16"/>
      <c r="N367" s="26">
        <f t="shared" si="35"/>
        <v>1</v>
      </c>
      <c r="O367" s="26">
        <f t="shared" si="36"/>
        <v>2004</v>
      </c>
      <c r="P367" s="26">
        <f>INDEX(ENDEKS!$Q$4:$AB$25,MATCH(O367,ENDEKS!$P$4:$P$25,0),MATCH(N367,ENDEKS!$Q$3:$AB$3,0))</f>
        <v>33.345300000000002</v>
      </c>
      <c r="R367" s="28">
        <f t="shared" si="37"/>
        <v>0</v>
      </c>
      <c r="S367" s="28" t="e">
        <f t="shared" si="38"/>
        <v>#DIV/0!</v>
      </c>
      <c r="T367" s="28" t="e">
        <f t="shared" si="39"/>
        <v>#DIV/0!</v>
      </c>
      <c r="U367" s="16"/>
      <c r="V367" s="16"/>
    </row>
    <row r="368" spans="6:22" x14ac:dyDescent="0.2">
      <c r="F368" s="16"/>
      <c r="H368" s="16">
        <v>0</v>
      </c>
      <c r="I368" s="16" t="e">
        <v>#DIV/0!</v>
      </c>
      <c r="J368" s="16"/>
      <c r="K368" s="26"/>
      <c r="L368" s="116"/>
      <c r="M368" s="16"/>
      <c r="N368" s="26">
        <f t="shared" si="35"/>
        <v>1</v>
      </c>
      <c r="O368" s="26">
        <f t="shared" si="36"/>
        <v>2004</v>
      </c>
      <c r="P368" s="26">
        <f>INDEX(ENDEKS!$Q$4:$AB$25,MATCH(O368,ENDEKS!$P$4:$P$25,0),MATCH(N368,ENDEKS!$Q$3:$AB$3,0))</f>
        <v>33.345300000000002</v>
      </c>
      <c r="R368" s="28">
        <f t="shared" si="37"/>
        <v>0</v>
      </c>
      <c r="S368" s="28" t="e">
        <f t="shared" si="38"/>
        <v>#DIV/0!</v>
      </c>
      <c r="T368" s="28" t="e">
        <f t="shared" si="39"/>
        <v>#DIV/0!</v>
      </c>
      <c r="U368" s="16"/>
      <c r="V368" s="16"/>
    </row>
    <row r="369" spans="6:22" x14ac:dyDescent="0.2">
      <c r="F369" s="16"/>
      <c r="H369" s="16">
        <v>0</v>
      </c>
      <c r="I369" s="16" t="e">
        <v>#DIV/0!</v>
      </c>
      <c r="J369" s="16"/>
      <c r="K369" s="26"/>
      <c r="L369" s="116"/>
      <c r="M369" s="16"/>
      <c r="N369" s="26">
        <f t="shared" si="35"/>
        <v>1</v>
      </c>
      <c r="O369" s="26">
        <f t="shared" si="36"/>
        <v>2004</v>
      </c>
      <c r="P369" s="26">
        <f>INDEX(ENDEKS!$Q$4:$AB$25,MATCH(O369,ENDEKS!$P$4:$P$25,0),MATCH(N369,ENDEKS!$Q$3:$AB$3,0))</f>
        <v>33.345300000000002</v>
      </c>
      <c r="R369" s="28">
        <f t="shared" si="37"/>
        <v>0</v>
      </c>
      <c r="S369" s="28" t="e">
        <f t="shared" si="38"/>
        <v>#DIV/0!</v>
      </c>
      <c r="T369" s="28" t="e">
        <f t="shared" si="39"/>
        <v>#DIV/0!</v>
      </c>
      <c r="U369" s="16"/>
      <c r="V369" s="16"/>
    </row>
    <row r="370" spans="6:22" x14ac:dyDescent="0.2">
      <c r="F370" s="16"/>
      <c r="H370" s="16">
        <v>0</v>
      </c>
      <c r="I370" s="16" t="e">
        <v>#DIV/0!</v>
      </c>
      <c r="J370" s="16"/>
      <c r="K370" s="26"/>
      <c r="L370" s="116"/>
      <c r="M370" s="16"/>
      <c r="N370" s="26">
        <f t="shared" si="35"/>
        <v>1</v>
      </c>
      <c r="O370" s="26">
        <f t="shared" si="36"/>
        <v>2004</v>
      </c>
      <c r="P370" s="26">
        <f>INDEX(ENDEKS!$Q$4:$AB$25,MATCH(O370,ENDEKS!$P$4:$P$25,0),MATCH(N370,ENDEKS!$Q$3:$AB$3,0))</f>
        <v>33.345300000000002</v>
      </c>
      <c r="R370" s="28">
        <f t="shared" si="37"/>
        <v>0</v>
      </c>
      <c r="S370" s="28" t="e">
        <f t="shared" si="38"/>
        <v>#DIV/0!</v>
      </c>
      <c r="T370" s="28" t="e">
        <f t="shared" si="39"/>
        <v>#DIV/0!</v>
      </c>
      <c r="U370" s="16"/>
      <c r="V370" s="16"/>
    </row>
    <row r="371" spans="6:22" x14ac:dyDescent="0.2">
      <c r="F371" s="16"/>
      <c r="H371" s="16">
        <v>0</v>
      </c>
      <c r="I371" s="16" t="e">
        <v>#DIV/0!</v>
      </c>
      <c r="J371" s="16"/>
      <c r="K371" s="26"/>
      <c r="L371" s="116"/>
      <c r="M371" s="16"/>
      <c r="N371" s="26">
        <f t="shared" si="35"/>
        <v>1</v>
      </c>
      <c r="O371" s="26">
        <f t="shared" si="36"/>
        <v>2004</v>
      </c>
      <c r="P371" s="26">
        <f>INDEX(ENDEKS!$Q$4:$AB$25,MATCH(O371,ENDEKS!$P$4:$P$25,0),MATCH(N371,ENDEKS!$Q$3:$AB$3,0))</f>
        <v>33.345300000000002</v>
      </c>
      <c r="R371" s="28">
        <f t="shared" si="37"/>
        <v>0</v>
      </c>
      <c r="S371" s="28" t="e">
        <f t="shared" si="38"/>
        <v>#DIV/0!</v>
      </c>
      <c r="T371" s="28" t="e">
        <f t="shared" si="39"/>
        <v>#DIV/0!</v>
      </c>
      <c r="U371" s="16"/>
      <c r="V371" s="16"/>
    </row>
    <row r="372" spans="6:22" x14ac:dyDescent="0.2">
      <c r="F372" s="16"/>
      <c r="H372" s="16">
        <v>0</v>
      </c>
      <c r="I372" s="16" t="e">
        <v>#DIV/0!</v>
      </c>
      <c r="J372" s="16"/>
      <c r="K372" s="26"/>
      <c r="L372" s="116"/>
      <c r="M372" s="16"/>
      <c r="N372" s="26">
        <f t="shared" si="35"/>
        <v>1</v>
      </c>
      <c r="O372" s="26">
        <f t="shared" si="36"/>
        <v>2004</v>
      </c>
      <c r="P372" s="26">
        <f>INDEX(ENDEKS!$Q$4:$AB$25,MATCH(O372,ENDEKS!$P$4:$P$25,0),MATCH(N372,ENDEKS!$Q$3:$AB$3,0))</f>
        <v>33.345300000000002</v>
      </c>
      <c r="R372" s="28">
        <f t="shared" si="37"/>
        <v>0</v>
      </c>
      <c r="S372" s="28" t="e">
        <f t="shared" si="38"/>
        <v>#DIV/0!</v>
      </c>
      <c r="T372" s="28" t="e">
        <f t="shared" si="39"/>
        <v>#DIV/0!</v>
      </c>
      <c r="U372" s="16"/>
      <c r="V372" s="16"/>
    </row>
    <row r="373" spans="6:22" x14ac:dyDescent="0.2">
      <c r="F373" s="16"/>
      <c r="H373" s="16">
        <v>0</v>
      </c>
      <c r="I373" s="16" t="e">
        <v>#DIV/0!</v>
      </c>
      <c r="J373" s="16"/>
      <c r="K373" s="26"/>
      <c r="L373" s="116"/>
      <c r="M373" s="16"/>
      <c r="N373" s="26">
        <f t="shared" si="35"/>
        <v>1</v>
      </c>
      <c r="O373" s="26">
        <f t="shared" si="36"/>
        <v>2004</v>
      </c>
      <c r="P373" s="26">
        <f>INDEX(ENDEKS!$Q$4:$AB$25,MATCH(O373,ENDEKS!$P$4:$P$25,0),MATCH(N373,ENDEKS!$Q$3:$AB$3,0))</f>
        <v>33.345300000000002</v>
      </c>
      <c r="R373" s="28">
        <f t="shared" si="37"/>
        <v>0</v>
      </c>
      <c r="S373" s="28" t="e">
        <f t="shared" si="38"/>
        <v>#DIV/0!</v>
      </c>
      <c r="T373" s="28" t="e">
        <f t="shared" si="39"/>
        <v>#DIV/0!</v>
      </c>
      <c r="U373" s="16"/>
      <c r="V373" s="16"/>
    </row>
    <row r="374" spans="6:22" x14ac:dyDescent="0.2">
      <c r="F374" s="16"/>
      <c r="H374" s="16">
        <v>0</v>
      </c>
      <c r="I374" s="16" t="e">
        <v>#DIV/0!</v>
      </c>
      <c r="J374" s="16"/>
      <c r="K374" s="26"/>
      <c r="L374" s="116"/>
      <c r="M374" s="16"/>
      <c r="N374" s="26">
        <f t="shared" si="35"/>
        <v>1</v>
      </c>
      <c r="O374" s="26">
        <f t="shared" si="36"/>
        <v>2004</v>
      </c>
      <c r="P374" s="26">
        <f>INDEX(ENDEKS!$Q$4:$AB$25,MATCH(O374,ENDEKS!$P$4:$P$25,0),MATCH(N374,ENDEKS!$Q$3:$AB$3,0))</f>
        <v>33.345300000000002</v>
      </c>
      <c r="R374" s="28">
        <f t="shared" si="37"/>
        <v>0</v>
      </c>
      <c r="S374" s="28" t="e">
        <f t="shared" si="38"/>
        <v>#DIV/0!</v>
      </c>
      <c r="T374" s="28" t="e">
        <f t="shared" si="39"/>
        <v>#DIV/0!</v>
      </c>
      <c r="U374" s="16"/>
      <c r="V374" s="16"/>
    </row>
    <row r="375" spans="6:22" x14ac:dyDescent="0.2">
      <c r="F375" s="16"/>
      <c r="H375" s="16">
        <v>0</v>
      </c>
      <c r="I375" s="16" t="e">
        <v>#DIV/0!</v>
      </c>
      <c r="J375" s="16"/>
      <c r="K375" s="26"/>
      <c r="L375" s="116"/>
      <c r="M375" s="16"/>
      <c r="N375" s="26">
        <f t="shared" si="35"/>
        <v>1</v>
      </c>
      <c r="O375" s="26">
        <f t="shared" si="36"/>
        <v>2004</v>
      </c>
      <c r="P375" s="26">
        <f>INDEX(ENDEKS!$Q$4:$AB$25,MATCH(O375,ENDEKS!$P$4:$P$25,0),MATCH(N375,ENDEKS!$Q$3:$AB$3,0))</f>
        <v>33.345300000000002</v>
      </c>
      <c r="R375" s="28">
        <f t="shared" si="37"/>
        <v>0</v>
      </c>
      <c r="S375" s="28" t="e">
        <f t="shared" si="38"/>
        <v>#DIV/0!</v>
      </c>
      <c r="T375" s="28" t="e">
        <f t="shared" si="39"/>
        <v>#DIV/0!</v>
      </c>
      <c r="U375" s="16"/>
      <c r="V375" s="16"/>
    </row>
    <row r="376" spans="6:22" x14ac:dyDescent="0.2">
      <c r="F376" s="16"/>
      <c r="H376" s="16">
        <v>0</v>
      </c>
      <c r="I376" s="16" t="e">
        <v>#DIV/0!</v>
      </c>
      <c r="J376" s="16"/>
      <c r="K376" s="26"/>
      <c r="L376" s="116"/>
      <c r="M376" s="16"/>
      <c r="N376" s="26">
        <f t="shared" si="35"/>
        <v>1</v>
      </c>
      <c r="O376" s="26">
        <f t="shared" si="36"/>
        <v>2004</v>
      </c>
      <c r="P376" s="26">
        <f>INDEX(ENDEKS!$Q$4:$AB$25,MATCH(O376,ENDEKS!$P$4:$P$25,0),MATCH(N376,ENDEKS!$Q$3:$AB$3,0))</f>
        <v>33.345300000000002</v>
      </c>
      <c r="R376" s="28">
        <f t="shared" si="37"/>
        <v>0</v>
      </c>
      <c r="S376" s="28" t="e">
        <f t="shared" si="38"/>
        <v>#DIV/0!</v>
      </c>
      <c r="T376" s="28" t="e">
        <f t="shared" si="39"/>
        <v>#DIV/0!</v>
      </c>
      <c r="U376" s="16"/>
      <c r="V376" s="16"/>
    </row>
    <row r="377" spans="6:22" x14ac:dyDescent="0.2">
      <c r="F377" s="16"/>
      <c r="H377" s="16">
        <v>0</v>
      </c>
      <c r="I377" s="16" t="e">
        <v>#DIV/0!</v>
      </c>
      <c r="J377" s="16"/>
      <c r="K377" s="26"/>
      <c r="L377" s="116"/>
      <c r="M377" s="16"/>
      <c r="N377" s="26">
        <f t="shared" si="35"/>
        <v>1</v>
      </c>
      <c r="O377" s="26">
        <f t="shared" si="36"/>
        <v>2004</v>
      </c>
      <c r="P377" s="26">
        <f>INDEX(ENDEKS!$Q$4:$AB$25,MATCH(O377,ENDEKS!$P$4:$P$25,0),MATCH(N377,ENDEKS!$Q$3:$AB$3,0))</f>
        <v>33.345300000000002</v>
      </c>
      <c r="R377" s="28">
        <f t="shared" si="37"/>
        <v>0</v>
      </c>
      <c r="S377" s="28" t="e">
        <f t="shared" si="38"/>
        <v>#DIV/0!</v>
      </c>
      <c r="T377" s="28" t="e">
        <f t="shared" si="39"/>
        <v>#DIV/0!</v>
      </c>
      <c r="U377" s="16"/>
      <c r="V377" s="16"/>
    </row>
    <row r="378" spans="6:22" x14ac:dyDescent="0.2">
      <c r="F378" s="16"/>
      <c r="H378" s="16">
        <v>0</v>
      </c>
      <c r="I378" s="16" t="e">
        <v>#DIV/0!</v>
      </c>
      <c r="J378" s="16"/>
      <c r="K378" s="26"/>
      <c r="L378" s="116"/>
      <c r="M378" s="16"/>
      <c r="N378" s="26">
        <f t="shared" si="35"/>
        <v>1</v>
      </c>
      <c r="O378" s="26">
        <f t="shared" si="36"/>
        <v>2004</v>
      </c>
      <c r="P378" s="26">
        <f>INDEX(ENDEKS!$Q$4:$AB$25,MATCH(O378,ENDEKS!$P$4:$P$25,0),MATCH(N378,ENDEKS!$Q$3:$AB$3,0))</f>
        <v>33.345300000000002</v>
      </c>
      <c r="R378" s="28">
        <f t="shared" si="37"/>
        <v>0</v>
      </c>
      <c r="S378" s="28" t="e">
        <f t="shared" si="38"/>
        <v>#DIV/0!</v>
      </c>
      <c r="T378" s="28" t="e">
        <f t="shared" si="39"/>
        <v>#DIV/0!</v>
      </c>
      <c r="U378" s="16"/>
      <c r="V378" s="16"/>
    </row>
    <row r="379" spans="6:22" x14ac:dyDescent="0.2">
      <c r="F379" s="16"/>
      <c r="H379" s="16">
        <v>0</v>
      </c>
      <c r="I379" s="16" t="e">
        <v>#DIV/0!</v>
      </c>
      <c r="J379" s="16"/>
      <c r="K379" s="26"/>
      <c r="L379" s="116"/>
      <c r="M379" s="16"/>
      <c r="N379" s="26">
        <f t="shared" si="35"/>
        <v>1</v>
      </c>
      <c r="O379" s="26">
        <f t="shared" si="36"/>
        <v>2004</v>
      </c>
      <c r="P379" s="26">
        <f>INDEX(ENDEKS!$Q$4:$AB$25,MATCH(O379,ENDEKS!$P$4:$P$25,0),MATCH(N379,ENDEKS!$Q$3:$AB$3,0))</f>
        <v>33.345300000000002</v>
      </c>
      <c r="R379" s="28">
        <f t="shared" si="37"/>
        <v>0</v>
      </c>
      <c r="S379" s="28" t="e">
        <f t="shared" si="38"/>
        <v>#DIV/0!</v>
      </c>
      <c r="T379" s="28" t="e">
        <f t="shared" si="39"/>
        <v>#DIV/0!</v>
      </c>
      <c r="U379" s="16"/>
      <c r="V379" s="16"/>
    </row>
    <row r="380" spans="6:22" x14ac:dyDescent="0.2">
      <c r="F380" s="16"/>
      <c r="H380" s="16">
        <v>0</v>
      </c>
      <c r="I380" s="16" t="e">
        <v>#DIV/0!</v>
      </c>
      <c r="J380" s="16"/>
      <c r="K380" s="26"/>
      <c r="L380" s="116"/>
      <c r="M380" s="16"/>
      <c r="N380" s="26">
        <f t="shared" si="35"/>
        <v>1</v>
      </c>
      <c r="O380" s="26">
        <f t="shared" si="36"/>
        <v>2004</v>
      </c>
      <c r="P380" s="26">
        <f>INDEX(ENDEKS!$Q$4:$AB$25,MATCH(O380,ENDEKS!$P$4:$P$25,0),MATCH(N380,ENDEKS!$Q$3:$AB$3,0))</f>
        <v>33.345300000000002</v>
      </c>
      <c r="R380" s="28">
        <f t="shared" si="37"/>
        <v>0</v>
      </c>
      <c r="S380" s="28" t="e">
        <f t="shared" si="38"/>
        <v>#DIV/0!</v>
      </c>
      <c r="T380" s="28" t="e">
        <f t="shared" si="39"/>
        <v>#DIV/0!</v>
      </c>
      <c r="U380" s="16"/>
      <c r="V380" s="16"/>
    </row>
    <row r="381" spans="6:22" x14ac:dyDescent="0.2">
      <c r="F381" s="16"/>
      <c r="H381" s="16">
        <v>0</v>
      </c>
      <c r="I381" s="16" t="e">
        <v>#DIV/0!</v>
      </c>
      <c r="J381" s="16"/>
      <c r="K381" s="26"/>
      <c r="L381" s="116"/>
      <c r="M381" s="16"/>
      <c r="N381" s="26">
        <f t="shared" si="35"/>
        <v>1</v>
      </c>
      <c r="O381" s="26">
        <f t="shared" si="36"/>
        <v>2004</v>
      </c>
      <c r="P381" s="26">
        <f>INDEX(ENDEKS!$Q$4:$AB$25,MATCH(O381,ENDEKS!$P$4:$P$25,0),MATCH(N381,ENDEKS!$Q$3:$AB$3,0))</f>
        <v>33.345300000000002</v>
      </c>
      <c r="R381" s="28">
        <f t="shared" si="37"/>
        <v>0</v>
      </c>
      <c r="S381" s="28" t="e">
        <f t="shared" si="38"/>
        <v>#DIV/0!</v>
      </c>
      <c r="T381" s="28" t="e">
        <f t="shared" si="39"/>
        <v>#DIV/0!</v>
      </c>
      <c r="U381" s="16"/>
      <c r="V381" s="16"/>
    </row>
    <row r="382" spans="6:22" x14ac:dyDescent="0.2">
      <c r="F382" s="16"/>
      <c r="H382" s="16">
        <v>0</v>
      </c>
      <c r="I382" s="16" t="e">
        <v>#DIV/0!</v>
      </c>
      <c r="J382" s="16"/>
      <c r="K382" s="26"/>
      <c r="L382" s="116"/>
      <c r="M382" s="16"/>
      <c r="N382" s="26">
        <f t="shared" si="35"/>
        <v>1</v>
      </c>
      <c r="O382" s="26">
        <f t="shared" si="36"/>
        <v>2004</v>
      </c>
      <c r="P382" s="26">
        <f>INDEX(ENDEKS!$Q$4:$AB$25,MATCH(O382,ENDEKS!$P$4:$P$25,0),MATCH(N382,ENDEKS!$Q$3:$AB$3,0))</f>
        <v>33.345300000000002</v>
      </c>
      <c r="R382" s="28">
        <f t="shared" si="37"/>
        <v>0</v>
      </c>
      <c r="S382" s="28" t="e">
        <f t="shared" si="38"/>
        <v>#DIV/0!</v>
      </c>
      <c r="T382" s="28" t="e">
        <f t="shared" si="39"/>
        <v>#DIV/0!</v>
      </c>
      <c r="U382" s="16"/>
      <c r="V382" s="16"/>
    </row>
    <row r="383" spans="6:22" x14ac:dyDescent="0.2">
      <c r="F383" s="16"/>
      <c r="H383" s="16">
        <v>0</v>
      </c>
      <c r="I383" s="16" t="e">
        <v>#DIV/0!</v>
      </c>
      <c r="J383" s="16"/>
      <c r="K383" s="26"/>
      <c r="L383" s="116"/>
      <c r="M383" s="16"/>
      <c r="N383" s="26">
        <f t="shared" si="35"/>
        <v>1</v>
      </c>
      <c r="O383" s="26">
        <f t="shared" si="36"/>
        <v>2004</v>
      </c>
      <c r="P383" s="26">
        <f>INDEX(ENDEKS!$Q$4:$AB$25,MATCH(O383,ENDEKS!$P$4:$P$25,0),MATCH(N383,ENDEKS!$Q$3:$AB$3,0))</f>
        <v>33.345300000000002</v>
      </c>
      <c r="R383" s="28">
        <f t="shared" si="37"/>
        <v>0</v>
      </c>
      <c r="S383" s="28" t="e">
        <f t="shared" si="38"/>
        <v>#DIV/0!</v>
      </c>
      <c r="T383" s="28" t="e">
        <f t="shared" si="39"/>
        <v>#DIV/0!</v>
      </c>
      <c r="U383" s="16"/>
      <c r="V383" s="16"/>
    </row>
    <row r="384" spans="6:22" x14ac:dyDescent="0.2">
      <c r="F384" s="16"/>
      <c r="H384" s="16">
        <v>0</v>
      </c>
      <c r="I384" s="16" t="e">
        <v>#DIV/0!</v>
      </c>
      <c r="J384" s="16"/>
      <c r="K384" s="26"/>
      <c r="L384" s="116"/>
      <c r="M384" s="16"/>
      <c r="N384" s="26">
        <f t="shared" si="35"/>
        <v>1</v>
      </c>
      <c r="O384" s="26">
        <f t="shared" si="36"/>
        <v>2004</v>
      </c>
      <c r="P384" s="26">
        <f>INDEX(ENDEKS!$Q$4:$AB$25,MATCH(O384,ENDEKS!$P$4:$P$25,0),MATCH(N384,ENDEKS!$Q$3:$AB$3,0))</f>
        <v>33.345300000000002</v>
      </c>
      <c r="R384" s="28">
        <f t="shared" si="37"/>
        <v>0</v>
      </c>
      <c r="S384" s="28" t="e">
        <f t="shared" si="38"/>
        <v>#DIV/0!</v>
      </c>
      <c r="T384" s="28" t="e">
        <f t="shared" si="39"/>
        <v>#DIV/0!</v>
      </c>
      <c r="U384" s="16"/>
      <c r="V384" s="16"/>
    </row>
    <row r="385" spans="6:22" x14ac:dyDescent="0.2">
      <c r="F385" s="16"/>
      <c r="H385" s="16">
        <v>0</v>
      </c>
      <c r="I385" s="16" t="e">
        <v>#DIV/0!</v>
      </c>
      <c r="J385" s="16"/>
      <c r="K385" s="26"/>
      <c r="L385" s="116"/>
      <c r="M385" s="16"/>
      <c r="N385" s="26">
        <f t="shared" si="35"/>
        <v>1</v>
      </c>
      <c r="O385" s="26">
        <f t="shared" si="36"/>
        <v>2004</v>
      </c>
      <c r="P385" s="26">
        <f>INDEX(ENDEKS!$Q$4:$AB$25,MATCH(O385,ENDEKS!$P$4:$P$25,0),MATCH(N385,ENDEKS!$Q$3:$AB$3,0))</f>
        <v>33.345300000000002</v>
      </c>
      <c r="R385" s="28">
        <f t="shared" si="37"/>
        <v>0</v>
      </c>
      <c r="S385" s="28" t="e">
        <f t="shared" si="38"/>
        <v>#DIV/0!</v>
      </c>
      <c r="T385" s="28" t="e">
        <f t="shared" si="39"/>
        <v>#DIV/0!</v>
      </c>
      <c r="U385" s="16"/>
      <c r="V385" s="16"/>
    </row>
    <row r="386" spans="6:22" x14ac:dyDescent="0.2">
      <c r="F386" s="16"/>
      <c r="H386" s="16">
        <v>0</v>
      </c>
      <c r="I386" s="16" t="e">
        <v>#DIV/0!</v>
      </c>
      <c r="J386" s="16"/>
      <c r="K386" s="26"/>
      <c r="L386" s="116"/>
      <c r="M386" s="16"/>
      <c r="N386" s="26">
        <f t="shared" si="35"/>
        <v>1</v>
      </c>
      <c r="O386" s="26">
        <f t="shared" si="36"/>
        <v>2004</v>
      </c>
      <c r="P386" s="26">
        <f>INDEX(ENDEKS!$Q$4:$AB$25,MATCH(O386,ENDEKS!$P$4:$P$25,0),MATCH(N386,ENDEKS!$Q$3:$AB$3,0))</f>
        <v>33.345300000000002</v>
      </c>
      <c r="R386" s="28">
        <f t="shared" si="37"/>
        <v>0</v>
      </c>
      <c r="S386" s="28" t="e">
        <f t="shared" si="38"/>
        <v>#DIV/0!</v>
      </c>
      <c r="T386" s="28" t="e">
        <f t="shared" si="39"/>
        <v>#DIV/0!</v>
      </c>
      <c r="U386" s="16"/>
      <c r="V386" s="16"/>
    </row>
    <row r="387" spans="6:22" x14ac:dyDescent="0.2">
      <c r="F387" s="16"/>
      <c r="H387" s="16">
        <v>0</v>
      </c>
      <c r="I387" s="16" t="e">
        <v>#DIV/0!</v>
      </c>
      <c r="J387" s="16"/>
      <c r="K387" s="26"/>
      <c r="L387" s="116"/>
      <c r="M387" s="16"/>
      <c r="N387" s="26">
        <f t="shared" si="35"/>
        <v>1</v>
      </c>
      <c r="O387" s="26">
        <f t="shared" si="36"/>
        <v>2004</v>
      </c>
      <c r="P387" s="26">
        <f>INDEX(ENDEKS!$Q$4:$AB$25,MATCH(O387,ENDEKS!$P$4:$P$25,0),MATCH(N387,ENDEKS!$Q$3:$AB$3,0))</f>
        <v>33.345300000000002</v>
      </c>
      <c r="R387" s="28">
        <f t="shared" si="37"/>
        <v>0</v>
      </c>
      <c r="S387" s="28" t="e">
        <f t="shared" si="38"/>
        <v>#DIV/0!</v>
      </c>
      <c r="T387" s="28" t="e">
        <f t="shared" si="39"/>
        <v>#DIV/0!</v>
      </c>
      <c r="U387" s="16"/>
      <c r="V387" s="16"/>
    </row>
    <row r="388" spans="6:22" x14ac:dyDescent="0.2">
      <c r="F388" s="16"/>
      <c r="H388" s="16">
        <v>0</v>
      </c>
      <c r="I388" s="16" t="e">
        <v>#DIV/0!</v>
      </c>
      <c r="J388" s="16"/>
      <c r="K388" s="26"/>
      <c r="L388" s="116"/>
      <c r="M388" s="16"/>
      <c r="N388" s="26">
        <f t="shared" si="35"/>
        <v>1</v>
      </c>
      <c r="O388" s="26">
        <f t="shared" si="36"/>
        <v>2004</v>
      </c>
      <c r="P388" s="26">
        <f>INDEX(ENDEKS!$Q$4:$AB$25,MATCH(O388,ENDEKS!$P$4:$P$25,0),MATCH(N388,ENDEKS!$Q$3:$AB$3,0))</f>
        <v>33.345300000000002</v>
      </c>
      <c r="R388" s="28">
        <f t="shared" si="37"/>
        <v>0</v>
      </c>
      <c r="S388" s="28" t="e">
        <f t="shared" si="38"/>
        <v>#DIV/0!</v>
      </c>
      <c r="T388" s="28" t="e">
        <f t="shared" si="39"/>
        <v>#DIV/0!</v>
      </c>
      <c r="U388" s="16"/>
      <c r="V388" s="16"/>
    </row>
    <row r="389" spans="6:22" x14ac:dyDescent="0.2">
      <c r="F389" s="16"/>
      <c r="H389" s="16">
        <v>0</v>
      </c>
      <c r="I389" s="16" t="e">
        <v>#DIV/0!</v>
      </c>
      <c r="J389" s="16"/>
      <c r="K389" s="26"/>
      <c r="L389" s="116"/>
      <c r="M389" s="16"/>
      <c r="N389" s="26">
        <f t="shared" si="35"/>
        <v>1</v>
      </c>
      <c r="O389" s="26">
        <f t="shared" si="36"/>
        <v>2004</v>
      </c>
      <c r="P389" s="26">
        <f>INDEX(ENDEKS!$Q$4:$AB$25,MATCH(O389,ENDEKS!$P$4:$P$25,0),MATCH(N389,ENDEKS!$Q$3:$AB$3,0))</f>
        <v>33.345300000000002</v>
      </c>
      <c r="R389" s="28">
        <f t="shared" si="37"/>
        <v>0</v>
      </c>
      <c r="S389" s="28" t="e">
        <f t="shared" si="38"/>
        <v>#DIV/0!</v>
      </c>
      <c r="T389" s="28" t="e">
        <f t="shared" si="39"/>
        <v>#DIV/0!</v>
      </c>
      <c r="U389" s="16"/>
      <c r="V389" s="16"/>
    </row>
    <row r="390" spans="6:22" x14ac:dyDescent="0.2">
      <c r="F390" s="16"/>
      <c r="H390" s="16">
        <v>0</v>
      </c>
      <c r="I390" s="16" t="e">
        <v>#DIV/0!</v>
      </c>
      <c r="J390" s="16"/>
      <c r="K390" s="26"/>
      <c r="L390" s="116"/>
      <c r="M390" s="16"/>
      <c r="N390" s="26">
        <f t="shared" si="35"/>
        <v>1</v>
      </c>
      <c r="O390" s="26">
        <f t="shared" si="36"/>
        <v>2004</v>
      </c>
      <c r="P390" s="26">
        <f>INDEX(ENDEKS!$Q$4:$AB$25,MATCH(O390,ENDEKS!$P$4:$P$25,0),MATCH(N390,ENDEKS!$Q$3:$AB$3,0))</f>
        <v>33.345300000000002</v>
      </c>
      <c r="R390" s="28">
        <f t="shared" si="37"/>
        <v>0</v>
      </c>
      <c r="S390" s="28" t="e">
        <f t="shared" si="38"/>
        <v>#DIV/0!</v>
      </c>
      <c r="T390" s="28" t="e">
        <f t="shared" si="39"/>
        <v>#DIV/0!</v>
      </c>
      <c r="U390" s="16"/>
      <c r="V390" s="16"/>
    </row>
    <row r="391" spans="6:22" x14ac:dyDescent="0.2">
      <c r="F391" s="16"/>
      <c r="H391" s="16">
        <v>0</v>
      </c>
      <c r="I391" s="16" t="e">
        <v>#DIV/0!</v>
      </c>
      <c r="J391" s="16"/>
      <c r="K391" s="26"/>
      <c r="L391" s="116"/>
      <c r="M391" s="16"/>
      <c r="N391" s="26">
        <f t="shared" si="35"/>
        <v>1</v>
      </c>
      <c r="O391" s="26">
        <f t="shared" si="36"/>
        <v>2004</v>
      </c>
      <c r="P391" s="26">
        <f>INDEX(ENDEKS!$Q$4:$AB$25,MATCH(O391,ENDEKS!$P$4:$P$25,0),MATCH(N391,ENDEKS!$Q$3:$AB$3,0))</f>
        <v>33.345300000000002</v>
      </c>
      <c r="R391" s="28">
        <f t="shared" si="37"/>
        <v>0</v>
      </c>
      <c r="S391" s="28" t="e">
        <f t="shared" si="38"/>
        <v>#DIV/0!</v>
      </c>
      <c r="T391" s="28" t="e">
        <f t="shared" si="39"/>
        <v>#DIV/0!</v>
      </c>
      <c r="U391" s="16"/>
      <c r="V391" s="16"/>
    </row>
    <row r="392" spans="6:22" x14ac:dyDescent="0.2">
      <c r="F392" s="16"/>
      <c r="H392" s="16">
        <v>0</v>
      </c>
      <c r="I392" s="16" t="e">
        <v>#DIV/0!</v>
      </c>
      <c r="J392" s="16"/>
      <c r="K392" s="26"/>
      <c r="L392" s="116"/>
      <c r="M392" s="16"/>
      <c r="N392" s="26">
        <f t="shared" si="35"/>
        <v>1</v>
      </c>
      <c r="O392" s="26">
        <f t="shared" si="36"/>
        <v>2004</v>
      </c>
      <c r="P392" s="26">
        <f>INDEX(ENDEKS!$Q$4:$AB$25,MATCH(O392,ENDEKS!$P$4:$P$25,0),MATCH(N392,ENDEKS!$Q$3:$AB$3,0))</f>
        <v>33.345300000000002</v>
      </c>
      <c r="R392" s="28">
        <f t="shared" si="37"/>
        <v>0</v>
      </c>
      <c r="S392" s="28" t="e">
        <f t="shared" si="38"/>
        <v>#DIV/0!</v>
      </c>
      <c r="T392" s="28" t="e">
        <f t="shared" si="39"/>
        <v>#DIV/0!</v>
      </c>
      <c r="U392" s="16"/>
      <c r="V392" s="16"/>
    </row>
    <row r="393" spans="6:22" x14ac:dyDescent="0.2">
      <c r="F393" s="16"/>
      <c r="H393" s="16">
        <v>0</v>
      </c>
      <c r="I393" s="16" t="e">
        <v>#DIV/0!</v>
      </c>
      <c r="J393" s="16"/>
      <c r="K393" s="26"/>
      <c r="L393" s="116"/>
      <c r="M393" s="16"/>
      <c r="N393" s="26">
        <f t="shared" si="35"/>
        <v>1</v>
      </c>
      <c r="O393" s="26">
        <f t="shared" si="36"/>
        <v>2004</v>
      </c>
      <c r="P393" s="26">
        <f>INDEX(ENDEKS!$Q$4:$AB$25,MATCH(O393,ENDEKS!$P$4:$P$25,0),MATCH(N393,ENDEKS!$Q$3:$AB$3,0))</f>
        <v>33.345300000000002</v>
      </c>
      <c r="R393" s="28">
        <f t="shared" si="37"/>
        <v>0</v>
      </c>
      <c r="S393" s="28" t="e">
        <f t="shared" si="38"/>
        <v>#DIV/0!</v>
      </c>
      <c r="T393" s="28" t="e">
        <f t="shared" si="39"/>
        <v>#DIV/0!</v>
      </c>
      <c r="U393" s="16"/>
      <c r="V393" s="16"/>
    </row>
    <row r="394" spans="6:22" x14ac:dyDescent="0.2">
      <c r="F394" s="16"/>
      <c r="H394" s="16">
        <v>0</v>
      </c>
      <c r="I394" s="16" t="e">
        <v>#DIV/0!</v>
      </c>
      <c r="J394" s="16"/>
      <c r="K394" s="26"/>
      <c r="L394" s="116"/>
      <c r="M394" s="16"/>
      <c r="N394" s="26">
        <f t="shared" si="35"/>
        <v>1</v>
      </c>
      <c r="O394" s="26">
        <f t="shared" si="36"/>
        <v>2004</v>
      </c>
      <c r="P394" s="26">
        <f>INDEX(ENDEKS!$Q$4:$AB$25,MATCH(O394,ENDEKS!$P$4:$P$25,0),MATCH(N394,ENDEKS!$Q$3:$AB$3,0))</f>
        <v>33.345300000000002</v>
      </c>
      <c r="R394" s="28">
        <f t="shared" si="37"/>
        <v>0</v>
      </c>
      <c r="S394" s="28" t="e">
        <f t="shared" si="38"/>
        <v>#DIV/0!</v>
      </c>
      <c r="T394" s="28" t="e">
        <f t="shared" si="39"/>
        <v>#DIV/0!</v>
      </c>
      <c r="U394" s="16"/>
      <c r="V394" s="16"/>
    </row>
    <row r="395" spans="6:22" x14ac:dyDescent="0.2">
      <c r="F395" s="16"/>
      <c r="H395" s="16">
        <v>0</v>
      </c>
      <c r="I395" s="16" t="e">
        <v>#DIV/0!</v>
      </c>
      <c r="J395" s="16"/>
      <c r="K395" s="26"/>
      <c r="L395" s="116"/>
      <c r="M395" s="16"/>
      <c r="N395" s="26">
        <f t="shared" si="35"/>
        <v>1</v>
      </c>
      <c r="O395" s="26">
        <f t="shared" si="36"/>
        <v>2004</v>
      </c>
      <c r="P395" s="26">
        <f>INDEX(ENDEKS!$Q$4:$AB$25,MATCH(O395,ENDEKS!$P$4:$P$25,0),MATCH(N395,ENDEKS!$Q$3:$AB$3,0))</f>
        <v>33.345300000000002</v>
      </c>
      <c r="R395" s="28">
        <f t="shared" si="37"/>
        <v>0</v>
      </c>
      <c r="S395" s="28" t="e">
        <f t="shared" si="38"/>
        <v>#DIV/0!</v>
      </c>
      <c r="T395" s="28" t="e">
        <f t="shared" si="39"/>
        <v>#DIV/0!</v>
      </c>
      <c r="U395" s="16"/>
      <c r="V395" s="16"/>
    </row>
    <row r="396" spans="6:22" x14ac:dyDescent="0.2">
      <c r="F396" s="16"/>
      <c r="H396" s="16">
        <v>0</v>
      </c>
      <c r="I396" s="16" t="e">
        <v>#DIV/0!</v>
      </c>
      <c r="J396" s="16"/>
      <c r="K396" s="26"/>
      <c r="L396" s="116"/>
      <c r="M396" s="16"/>
      <c r="N396" s="26">
        <f t="shared" si="35"/>
        <v>1</v>
      </c>
      <c r="O396" s="26">
        <f t="shared" si="36"/>
        <v>2004</v>
      </c>
      <c r="P396" s="26">
        <f>INDEX(ENDEKS!$Q$4:$AB$25,MATCH(O396,ENDEKS!$P$4:$P$25,0),MATCH(N396,ENDEKS!$Q$3:$AB$3,0))</f>
        <v>33.345300000000002</v>
      </c>
      <c r="R396" s="28">
        <f t="shared" si="37"/>
        <v>0</v>
      </c>
      <c r="S396" s="28" t="e">
        <f t="shared" si="38"/>
        <v>#DIV/0!</v>
      </c>
      <c r="T396" s="28" t="e">
        <f t="shared" si="39"/>
        <v>#DIV/0!</v>
      </c>
      <c r="U396" s="16"/>
      <c r="V396" s="16"/>
    </row>
    <row r="397" spans="6:22" x14ac:dyDescent="0.2">
      <c r="F397" s="16"/>
      <c r="H397" s="16">
        <v>0</v>
      </c>
      <c r="I397" s="16" t="e">
        <v>#DIV/0!</v>
      </c>
      <c r="J397" s="16"/>
      <c r="K397" s="26"/>
      <c r="L397" s="116"/>
      <c r="M397" s="16"/>
      <c r="N397" s="26">
        <f t="shared" si="35"/>
        <v>1</v>
      </c>
      <c r="O397" s="26">
        <f t="shared" si="36"/>
        <v>2004</v>
      </c>
      <c r="P397" s="26">
        <f>INDEX(ENDEKS!$Q$4:$AB$25,MATCH(O397,ENDEKS!$P$4:$P$25,0),MATCH(N397,ENDEKS!$Q$3:$AB$3,0))</f>
        <v>33.345300000000002</v>
      </c>
      <c r="R397" s="28">
        <f t="shared" si="37"/>
        <v>0</v>
      </c>
      <c r="S397" s="28" t="e">
        <f t="shared" si="38"/>
        <v>#DIV/0!</v>
      </c>
      <c r="T397" s="28" t="e">
        <f t="shared" si="39"/>
        <v>#DIV/0!</v>
      </c>
      <c r="U397" s="16"/>
      <c r="V397" s="16"/>
    </row>
    <row r="398" spans="6:22" x14ac:dyDescent="0.2">
      <c r="F398" s="16"/>
      <c r="H398" s="16">
        <v>0</v>
      </c>
      <c r="I398" s="16" t="e">
        <v>#DIV/0!</v>
      </c>
      <c r="J398" s="16"/>
      <c r="K398" s="26"/>
      <c r="L398" s="116"/>
      <c r="M398" s="16"/>
      <c r="N398" s="26">
        <f t="shared" si="35"/>
        <v>1</v>
      </c>
      <c r="O398" s="26">
        <f t="shared" si="36"/>
        <v>2004</v>
      </c>
      <c r="P398" s="26">
        <f>INDEX(ENDEKS!$Q$4:$AB$25,MATCH(O398,ENDEKS!$P$4:$P$25,0),MATCH(N398,ENDEKS!$Q$3:$AB$3,0))</f>
        <v>33.345300000000002</v>
      </c>
      <c r="R398" s="28">
        <f t="shared" si="37"/>
        <v>0</v>
      </c>
      <c r="S398" s="28" t="e">
        <f t="shared" si="38"/>
        <v>#DIV/0!</v>
      </c>
      <c r="T398" s="28" t="e">
        <f t="shared" si="39"/>
        <v>#DIV/0!</v>
      </c>
      <c r="U398" s="16"/>
      <c r="V398" s="16"/>
    </row>
    <row r="399" spans="6:22" x14ac:dyDescent="0.2">
      <c r="F399" s="16"/>
      <c r="H399" s="16">
        <v>0</v>
      </c>
      <c r="I399" s="16" t="e">
        <v>#DIV/0!</v>
      </c>
      <c r="J399" s="16"/>
      <c r="K399" s="26"/>
      <c r="L399" s="116"/>
      <c r="M399" s="16"/>
      <c r="N399" s="26">
        <f t="shared" si="35"/>
        <v>1</v>
      </c>
      <c r="O399" s="26">
        <f t="shared" si="36"/>
        <v>2004</v>
      </c>
      <c r="P399" s="26">
        <f>INDEX(ENDEKS!$Q$4:$AB$25,MATCH(O399,ENDEKS!$P$4:$P$25,0),MATCH(N399,ENDEKS!$Q$3:$AB$3,0))</f>
        <v>33.345300000000002</v>
      </c>
      <c r="R399" s="28">
        <f t="shared" si="37"/>
        <v>0</v>
      </c>
      <c r="S399" s="28" t="e">
        <f t="shared" si="38"/>
        <v>#DIV/0!</v>
      </c>
      <c r="T399" s="28" t="e">
        <f t="shared" si="39"/>
        <v>#DIV/0!</v>
      </c>
      <c r="U399" s="16"/>
      <c r="V399" s="16"/>
    </row>
    <row r="400" spans="6:22" x14ac:dyDescent="0.2">
      <c r="F400" s="16"/>
      <c r="H400" s="16">
        <v>0</v>
      </c>
      <c r="I400" s="16" t="e">
        <v>#DIV/0!</v>
      </c>
      <c r="J400" s="16"/>
      <c r="K400" s="26"/>
      <c r="L400" s="116"/>
      <c r="M400" s="16"/>
      <c r="N400" s="26">
        <f t="shared" ref="N400:N463" si="40">IF(K400="E",MONTH(L400),MONTH(D400))</f>
        <v>1</v>
      </c>
      <c r="O400" s="26">
        <f t="shared" ref="O400:O463" si="41">IF(K400="E",YEAR(L400),IF(YEAR(D400)&gt;2004,YEAR(D400),2004))</f>
        <v>2004</v>
      </c>
      <c r="P400" s="26">
        <f>INDEX(ENDEKS!$Q$4:$AB$25,MATCH(O400,ENDEKS!$P$4:$P$25,0),MATCH(N400,ENDEKS!$Q$3:$AB$3,0))</f>
        <v>33.345300000000002</v>
      </c>
      <c r="R400" s="28">
        <f t="shared" si="37"/>
        <v>0</v>
      </c>
      <c r="S400" s="28" t="e">
        <f t="shared" si="38"/>
        <v>#DIV/0!</v>
      </c>
      <c r="T400" s="28" t="e">
        <f t="shared" si="39"/>
        <v>#DIV/0!</v>
      </c>
      <c r="U400" s="16"/>
      <c r="V400" s="16"/>
    </row>
    <row r="401" spans="6:22" x14ac:dyDescent="0.2">
      <c r="F401" s="16"/>
      <c r="H401" s="16">
        <v>0</v>
      </c>
      <c r="I401" s="16" t="e">
        <v>#DIV/0!</v>
      </c>
      <c r="J401" s="16"/>
      <c r="K401" s="26"/>
      <c r="L401" s="116"/>
      <c r="M401" s="16"/>
      <c r="N401" s="26">
        <f t="shared" si="40"/>
        <v>1</v>
      </c>
      <c r="O401" s="26">
        <f t="shared" si="41"/>
        <v>2004</v>
      </c>
      <c r="P401" s="26">
        <f>INDEX(ENDEKS!$Q$4:$AB$25,MATCH(O401,ENDEKS!$P$4:$P$25,0),MATCH(N401,ENDEKS!$Q$3:$AB$3,0))</f>
        <v>33.345300000000002</v>
      </c>
      <c r="R401" s="28">
        <f t="shared" ref="R401:R464" si="42">H401*P401</f>
        <v>0</v>
      </c>
      <c r="S401" s="28" t="e">
        <f t="shared" ref="S401:S464" si="43">R401/H401*I401</f>
        <v>#DIV/0!</v>
      </c>
      <c r="T401" s="28" t="e">
        <f t="shared" ref="T401:T464" si="44">(R401-H401)-(S401-I401)</f>
        <v>#DIV/0!</v>
      </c>
      <c r="U401" s="16"/>
      <c r="V401" s="16"/>
    </row>
    <row r="402" spans="6:22" x14ac:dyDescent="0.2">
      <c r="F402" s="16"/>
      <c r="H402" s="16">
        <v>0</v>
      </c>
      <c r="I402" s="16" t="e">
        <v>#DIV/0!</v>
      </c>
      <c r="J402" s="16"/>
      <c r="K402" s="26"/>
      <c r="L402" s="116"/>
      <c r="M402" s="16"/>
      <c r="N402" s="26">
        <f t="shared" si="40"/>
        <v>1</v>
      </c>
      <c r="O402" s="26">
        <f t="shared" si="41"/>
        <v>2004</v>
      </c>
      <c r="P402" s="26">
        <f>INDEX(ENDEKS!$Q$4:$AB$25,MATCH(O402,ENDEKS!$P$4:$P$25,0),MATCH(N402,ENDEKS!$Q$3:$AB$3,0))</f>
        <v>33.345300000000002</v>
      </c>
      <c r="R402" s="28">
        <f t="shared" si="42"/>
        <v>0</v>
      </c>
      <c r="S402" s="28" t="e">
        <f t="shared" si="43"/>
        <v>#DIV/0!</v>
      </c>
      <c r="T402" s="28" t="e">
        <f t="shared" si="44"/>
        <v>#DIV/0!</v>
      </c>
      <c r="U402" s="16"/>
      <c r="V402" s="16"/>
    </row>
    <row r="403" spans="6:22" x14ac:dyDescent="0.2">
      <c r="F403" s="16"/>
      <c r="H403" s="16">
        <v>0</v>
      </c>
      <c r="I403" s="16" t="e">
        <v>#DIV/0!</v>
      </c>
      <c r="J403" s="16"/>
      <c r="K403" s="26"/>
      <c r="L403" s="116"/>
      <c r="M403" s="16"/>
      <c r="N403" s="26">
        <f t="shared" si="40"/>
        <v>1</v>
      </c>
      <c r="O403" s="26">
        <f t="shared" si="41"/>
        <v>2004</v>
      </c>
      <c r="P403" s="26">
        <f>INDEX(ENDEKS!$Q$4:$AB$25,MATCH(O403,ENDEKS!$P$4:$P$25,0),MATCH(N403,ENDEKS!$Q$3:$AB$3,0))</f>
        <v>33.345300000000002</v>
      </c>
      <c r="R403" s="28">
        <f t="shared" si="42"/>
        <v>0</v>
      </c>
      <c r="S403" s="28" t="e">
        <f t="shared" si="43"/>
        <v>#DIV/0!</v>
      </c>
      <c r="T403" s="28" t="e">
        <f t="shared" si="44"/>
        <v>#DIV/0!</v>
      </c>
      <c r="U403" s="16"/>
      <c r="V403" s="16"/>
    </row>
    <row r="404" spans="6:22" x14ac:dyDescent="0.2">
      <c r="F404" s="16"/>
      <c r="H404" s="16">
        <v>0</v>
      </c>
      <c r="I404" s="16" t="e">
        <v>#DIV/0!</v>
      </c>
      <c r="J404" s="16"/>
      <c r="K404" s="26"/>
      <c r="L404" s="116"/>
      <c r="M404" s="16"/>
      <c r="N404" s="26">
        <f t="shared" si="40"/>
        <v>1</v>
      </c>
      <c r="O404" s="26">
        <f t="shared" si="41"/>
        <v>2004</v>
      </c>
      <c r="P404" s="26">
        <f>INDEX(ENDEKS!$Q$4:$AB$25,MATCH(O404,ENDEKS!$P$4:$P$25,0),MATCH(N404,ENDEKS!$Q$3:$AB$3,0))</f>
        <v>33.345300000000002</v>
      </c>
      <c r="R404" s="28">
        <f t="shared" si="42"/>
        <v>0</v>
      </c>
      <c r="S404" s="28" t="e">
        <f t="shared" si="43"/>
        <v>#DIV/0!</v>
      </c>
      <c r="T404" s="28" t="e">
        <f t="shared" si="44"/>
        <v>#DIV/0!</v>
      </c>
      <c r="U404" s="16"/>
      <c r="V404" s="16"/>
    </row>
    <row r="405" spans="6:22" x14ac:dyDescent="0.2">
      <c r="F405" s="16"/>
      <c r="H405" s="16">
        <v>0</v>
      </c>
      <c r="I405" s="16" t="e">
        <v>#DIV/0!</v>
      </c>
      <c r="J405" s="16"/>
      <c r="K405" s="26"/>
      <c r="L405" s="116"/>
      <c r="M405" s="16"/>
      <c r="N405" s="26">
        <f t="shared" si="40"/>
        <v>1</v>
      </c>
      <c r="O405" s="26">
        <f t="shared" si="41"/>
        <v>2004</v>
      </c>
      <c r="P405" s="26">
        <f>INDEX(ENDEKS!$Q$4:$AB$25,MATCH(O405,ENDEKS!$P$4:$P$25,0),MATCH(N405,ENDEKS!$Q$3:$AB$3,0))</f>
        <v>33.345300000000002</v>
      </c>
      <c r="R405" s="28">
        <f t="shared" si="42"/>
        <v>0</v>
      </c>
      <c r="S405" s="28" t="e">
        <f t="shared" si="43"/>
        <v>#DIV/0!</v>
      </c>
      <c r="T405" s="28" t="e">
        <f t="shared" si="44"/>
        <v>#DIV/0!</v>
      </c>
      <c r="U405" s="16"/>
      <c r="V405" s="16"/>
    </row>
    <row r="406" spans="6:22" x14ac:dyDescent="0.2">
      <c r="F406" s="16"/>
      <c r="H406" s="16">
        <v>0</v>
      </c>
      <c r="I406" s="16" t="e">
        <v>#DIV/0!</v>
      </c>
      <c r="J406" s="16"/>
      <c r="K406" s="26"/>
      <c r="L406" s="116"/>
      <c r="M406" s="16"/>
      <c r="N406" s="26">
        <f t="shared" si="40"/>
        <v>1</v>
      </c>
      <c r="O406" s="26">
        <f t="shared" si="41"/>
        <v>2004</v>
      </c>
      <c r="P406" s="26">
        <f>INDEX(ENDEKS!$Q$4:$AB$25,MATCH(O406,ENDEKS!$P$4:$P$25,0),MATCH(N406,ENDEKS!$Q$3:$AB$3,0))</f>
        <v>33.345300000000002</v>
      </c>
      <c r="R406" s="28">
        <f t="shared" si="42"/>
        <v>0</v>
      </c>
      <c r="S406" s="28" t="e">
        <f t="shared" si="43"/>
        <v>#DIV/0!</v>
      </c>
      <c r="T406" s="28" t="e">
        <f t="shared" si="44"/>
        <v>#DIV/0!</v>
      </c>
      <c r="U406" s="16"/>
      <c r="V406" s="16"/>
    </row>
    <row r="407" spans="6:22" x14ac:dyDescent="0.2">
      <c r="F407" s="16"/>
      <c r="H407" s="16">
        <v>0</v>
      </c>
      <c r="I407" s="16" t="e">
        <v>#DIV/0!</v>
      </c>
      <c r="J407" s="16"/>
      <c r="K407" s="26"/>
      <c r="L407" s="116"/>
      <c r="M407" s="16"/>
      <c r="N407" s="26">
        <f t="shared" si="40"/>
        <v>1</v>
      </c>
      <c r="O407" s="26">
        <f t="shared" si="41"/>
        <v>2004</v>
      </c>
      <c r="P407" s="26">
        <f>INDEX(ENDEKS!$Q$4:$AB$25,MATCH(O407,ENDEKS!$P$4:$P$25,0),MATCH(N407,ENDEKS!$Q$3:$AB$3,0))</f>
        <v>33.345300000000002</v>
      </c>
      <c r="R407" s="28">
        <f t="shared" si="42"/>
        <v>0</v>
      </c>
      <c r="S407" s="28" t="e">
        <f t="shared" si="43"/>
        <v>#DIV/0!</v>
      </c>
      <c r="T407" s="28" t="e">
        <f t="shared" si="44"/>
        <v>#DIV/0!</v>
      </c>
      <c r="U407" s="16"/>
      <c r="V407" s="16"/>
    </row>
    <row r="408" spans="6:22" x14ac:dyDescent="0.2">
      <c r="F408" s="16"/>
      <c r="H408" s="16">
        <v>0</v>
      </c>
      <c r="I408" s="16" t="e">
        <v>#DIV/0!</v>
      </c>
      <c r="J408" s="16"/>
      <c r="K408" s="26"/>
      <c r="L408" s="116"/>
      <c r="M408" s="16"/>
      <c r="N408" s="26">
        <f t="shared" si="40"/>
        <v>1</v>
      </c>
      <c r="O408" s="26">
        <f t="shared" si="41"/>
        <v>2004</v>
      </c>
      <c r="P408" s="26">
        <f>INDEX(ENDEKS!$Q$4:$AB$25,MATCH(O408,ENDEKS!$P$4:$P$25,0),MATCH(N408,ENDEKS!$Q$3:$AB$3,0))</f>
        <v>33.345300000000002</v>
      </c>
      <c r="R408" s="28">
        <f t="shared" si="42"/>
        <v>0</v>
      </c>
      <c r="S408" s="28" t="e">
        <f t="shared" si="43"/>
        <v>#DIV/0!</v>
      </c>
      <c r="T408" s="28" t="e">
        <f t="shared" si="44"/>
        <v>#DIV/0!</v>
      </c>
      <c r="U408" s="16"/>
      <c r="V408" s="16"/>
    </row>
    <row r="409" spans="6:22" x14ac:dyDescent="0.2">
      <c r="F409" s="16"/>
      <c r="H409" s="16">
        <v>0</v>
      </c>
      <c r="I409" s="16" t="e">
        <v>#DIV/0!</v>
      </c>
      <c r="J409" s="16"/>
      <c r="K409" s="26"/>
      <c r="L409" s="116"/>
      <c r="M409" s="16"/>
      <c r="N409" s="26">
        <f t="shared" si="40"/>
        <v>1</v>
      </c>
      <c r="O409" s="26">
        <f t="shared" si="41"/>
        <v>2004</v>
      </c>
      <c r="P409" s="26">
        <f>INDEX(ENDEKS!$Q$4:$AB$25,MATCH(O409,ENDEKS!$P$4:$P$25,0),MATCH(N409,ENDEKS!$Q$3:$AB$3,0))</f>
        <v>33.345300000000002</v>
      </c>
      <c r="R409" s="28">
        <f t="shared" si="42"/>
        <v>0</v>
      </c>
      <c r="S409" s="28" t="e">
        <f t="shared" si="43"/>
        <v>#DIV/0!</v>
      </c>
      <c r="T409" s="28" t="e">
        <f t="shared" si="44"/>
        <v>#DIV/0!</v>
      </c>
      <c r="U409" s="16"/>
      <c r="V409" s="16"/>
    </row>
    <row r="410" spans="6:22" x14ac:dyDescent="0.2">
      <c r="F410" s="16"/>
      <c r="H410" s="16">
        <v>0</v>
      </c>
      <c r="I410" s="16" t="e">
        <v>#DIV/0!</v>
      </c>
      <c r="J410" s="16"/>
      <c r="K410" s="26"/>
      <c r="L410" s="116"/>
      <c r="M410" s="16"/>
      <c r="N410" s="26">
        <f t="shared" si="40"/>
        <v>1</v>
      </c>
      <c r="O410" s="26">
        <f t="shared" si="41"/>
        <v>2004</v>
      </c>
      <c r="P410" s="26">
        <f>INDEX(ENDEKS!$Q$4:$AB$25,MATCH(O410,ENDEKS!$P$4:$P$25,0),MATCH(N410,ENDEKS!$Q$3:$AB$3,0))</f>
        <v>33.345300000000002</v>
      </c>
      <c r="R410" s="28">
        <f t="shared" si="42"/>
        <v>0</v>
      </c>
      <c r="S410" s="28" t="e">
        <f t="shared" si="43"/>
        <v>#DIV/0!</v>
      </c>
      <c r="T410" s="28" t="e">
        <f t="shared" si="44"/>
        <v>#DIV/0!</v>
      </c>
      <c r="U410" s="16"/>
      <c r="V410" s="16"/>
    </row>
    <row r="411" spans="6:22" x14ac:dyDescent="0.2">
      <c r="F411" s="16"/>
      <c r="H411" s="16">
        <v>0</v>
      </c>
      <c r="I411" s="16" t="e">
        <v>#DIV/0!</v>
      </c>
      <c r="J411" s="16"/>
      <c r="K411" s="26"/>
      <c r="L411" s="116"/>
      <c r="M411" s="16"/>
      <c r="N411" s="26">
        <f t="shared" si="40"/>
        <v>1</v>
      </c>
      <c r="O411" s="26">
        <f t="shared" si="41"/>
        <v>2004</v>
      </c>
      <c r="P411" s="26">
        <f>INDEX(ENDEKS!$Q$4:$AB$25,MATCH(O411,ENDEKS!$P$4:$P$25,0),MATCH(N411,ENDEKS!$Q$3:$AB$3,0))</f>
        <v>33.345300000000002</v>
      </c>
      <c r="R411" s="28">
        <f t="shared" si="42"/>
        <v>0</v>
      </c>
      <c r="S411" s="28" t="e">
        <f t="shared" si="43"/>
        <v>#DIV/0!</v>
      </c>
      <c r="T411" s="28" t="e">
        <f t="shared" si="44"/>
        <v>#DIV/0!</v>
      </c>
      <c r="U411" s="16"/>
      <c r="V411" s="16"/>
    </row>
    <row r="412" spans="6:22" x14ac:dyDescent="0.2">
      <c r="F412" s="16"/>
      <c r="H412" s="16">
        <v>0</v>
      </c>
      <c r="I412" s="16" t="e">
        <v>#DIV/0!</v>
      </c>
      <c r="J412" s="16"/>
      <c r="K412" s="26"/>
      <c r="L412" s="116"/>
      <c r="M412" s="16"/>
      <c r="N412" s="26">
        <f t="shared" si="40"/>
        <v>1</v>
      </c>
      <c r="O412" s="26">
        <f t="shared" si="41"/>
        <v>2004</v>
      </c>
      <c r="P412" s="26">
        <f>INDEX(ENDEKS!$Q$4:$AB$25,MATCH(O412,ENDEKS!$P$4:$P$25,0),MATCH(N412,ENDEKS!$Q$3:$AB$3,0))</f>
        <v>33.345300000000002</v>
      </c>
      <c r="R412" s="28">
        <f t="shared" si="42"/>
        <v>0</v>
      </c>
      <c r="S412" s="28" t="e">
        <f t="shared" si="43"/>
        <v>#DIV/0!</v>
      </c>
      <c r="T412" s="28" t="e">
        <f t="shared" si="44"/>
        <v>#DIV/0!</v>
      </c>
      <c r="U412" s="16"/>
      <c r="V412" s="16"/>
    </row>
    <row r="413" spans="6:22" x14ac:dyDescent="0.2">
      <c r="F413" s="16"/>
      <c r="H413" s="16">
        <v>0</v>
      </c>
      <c r="I413" s="16" t="e">
        <v>#DIV/0!</v>
      </c>
      <c r="J413" s="16"/>
      <c r="K413" s="26"/>
      <c r="L413" s="116"/>
      <c r="M413" s="16"/>
      <c r="N413" s="26">
        <f t="shared" si="40"/>
        <v>1</v>
      </c>
      <c r="O413" s="26">
        <f t="shared" si="41"/>
        <v>2004</v>
      </c>
      <c r="P413" s="26">
        <f>INDEX(ENDEKS!$Q$4:$AB$25,MATCH(O413,ENDEKS!$P$4:$P$25,0),MATCH(N413,ENDEKS!$Q$3:$AB$3,0))</f>
        <v>33.345300000000002</v>
      </c>
      <c r="R413" s="28">
        <f t="shared" si="42"/>
        <v>0</v>
      </c>
      <c r="S413" s="28" t="e">
        <f t="shared" si="43"/>
        <v>#DIV/0!</v>
      </c>
      <c r="T413" s="28" t="e">
        <f t="shared" si="44"/>
        <v>#DIV/0!</v>
      </c>
      <c r="U413" s="16"/>
      <c r="V413" s="16"/>
    </row>
    <row r="414" spans="6:22" x14ac:dyDescent="0.2">
      <c r="F414" s="16"/>
      <c r="H414" s="16">
        <v>0</v>
      </c>
      <c r="I414" s="16" t="e">
        <v>#DIV/0!</v>
      </c>
      <c r="J414" s="16"/>
      <c r="K414" s="26"/>
      <c r="L414" s="116"/>
      <c r="M414" s="16"/>
      <c r="N414" s="26">
        <f t="shared" si="40"/>
        <v>1</v>
      </c>
      <c r="O414" s="26">
        <f t="shared" si="41"/>
        <v>2004</v>
      </c>
      <c r="P414" s="26">
        <f>INDEX(ENDEKS!$Q$4:$AB$25,MATCH(O414,ENDEKS!$P$4:$P$25,0),MATCH(N414,ENDEKS!$Q$3:$AB$3,0))</f>
        <v>33.345300000000002</v>
      </c>
      <c r="R414" s="28">
        <f t="shared" si="42"/>
        <v>0</v>
      </c>
      <c r="S414" s="28" t="e">
        <f t="shared" si="43"/>
        <v>#DIV/0!</v>
      </c>
      <c r="T414" s="28" t="e">
        <f t="shared" si="44"/>
        <v>#DIV/0!</v>
      </c>
      <c r="U414" s="16"/>
      <c r="V414" s="16"/>
    </row>
    <row r="415" spans="6:22" x14ac:dyDescent="0.2">
      <c r="F415" s="16"/>
      <c r="H415" s="16">
        <v>0</v>
      </c>
      <c r="I415" s="16" t="e">
        <v>#DIV/0!</v>
      </c>
      <c r="J415" s="16"/>
      <c r="K415" s="26"/>
      <c r="L415" s="116"/>
      <c r="M415" s="16"/>
      <c r="N415" s="26">
        <f t="shared" si="40"/>
        <v>1</v>
      </c>
      <c r="O415" s="26">
        <f t="shared" si="41"/>
        <v>2004</v>
      </c>
      <c r="P415" s="26">
        <f>INDEX(ENDEKS!$Q$4:$AB$25,MATCH(O415,ENDEKS!$P$4:$P$25,0),MATCH(N415,ENDEKS!$Q$3:$AB$3,0))</f>
        <v>33.345300000000002</v>
      </c>
      <c r="R415" s="28">
        <f t="shared" si="42"/>
        <v>0</v>
      </c>
      <c r="S415" s="28" t="e">
        <f t="shared" si="43"/>
        <v>#DIV/0!</v>
      </c>
      <c r="T415" s="28" t="e">
        <f t="shared" si="44"/>
        <v>#DIV/0!</v>
      </c>
      <c r="U415" s="16"/>
      <c r="V415" s="16"/>
    </row>
    <row r="416" spans="6:22" x14ac:dyDescent="0.2">
      <c r="F416" s="16"/>
      <c r="H416" s="16">
        <v>0</v>
      </c>
      <c r="I416" s="16" t="e">
        <v>#DIV/0!</v>
      </c>
      <c r="J416" s="16"/>
      <c r="K416" s="26"/>
      <c r="L416" s="116"/>
      <c r="M416" s="16"/>
      <c r="N416" s="26">
        <f t="shared" si="40"/>
        <v>1</v>
      </c>
      <c r="O416" s="26">
        <f t="shared" si="41"/>
        <v>2004</v>
      </c>
      <c r="P416" s="26">
        <f>INDEX(ENDEKS!$Q$4:$AB$25,MATCH(O416,ENDEKS!$P$4:$P$25,0),MATCH(N416,ENDEKS!$Q$3:$AB$3,0))</f>
        <v>33.345300000000002</v>
      </c>
      <c r="R416" s="28">
        <f t="shared" si="42"/>
        <v>0</v>
      </c>
      <c r="S416" s="28" t="e">
        <f t="shared" si="43"/>
        <v>#DIV/0!</v>
      </c>
      <c r="T416" s="28" t="e">
        <f t="shared" si="44"/>
        <v>#DIV/0!</v>
      </c>
      <c r="U416" s="16"/>
      <c r="V416" s="16"/>
    </row>
    <row r="417" spans="6:22" x14ac:dyDescent="0.2">
      <c r="F417" s="16"/>
      <c r="H417" s="16">
        <v>0</v>
      </c>
      <c r="I417" s="16" t="e">
        <v>#DIV/0!</v>
      </c>
      <c r="J417" s="16"/>
      <c r="K417" s="26"/>
      <c r="L417" s="116"/>
      <c r="M417" s="16"/>
      <c r="N417" s="26">
        <f t="shared" si="40"/>
        <v>1</v>
      </c>
      <c r="O417" s="26">
        <f t="shared" si="41"/>
        <v>2004</v>
      </c>
      <c r="P417" s="26">
        <f>INDEX(ENDEKS!$Q$4:$AB$25,MATCH(O417,ENDEKS!$P$4:$P$25,0),MATCH(N417,ENDEKS!$Q$3:$AB$3,0))</f>
        <v>33.345300000000002</v>
      </c>
      <c r="R417" s="28">
        <f t="shared" si="42"/>
        <v>0</v>
      </c>
      <c r="S417" s="28" t="e">
        <f t="shared" si="43"/>
        <v>#DIV/0!</v>
      </c>
      <c r="T417" s="28" t="e">
        <f t="shared" si="44"/>
        <v>#DIV/0!</v>
      </c>
      <c r="U417" s="16"/>
      <c r="V417" s="16"/>
    </row>
    <row r="418" spans="6:22" x14ac:dyDescent="0.2">
      <c r="F418" s="16"/>
      <c r="H418" s="16">
        <v>0</v>
      </c>
      <c r="I418" s="16" t="e">
        <v>#DIV/0!</v>
      </c>
      <c r="J418" s="16"/>
      <c r="K418" s="26"/>
      <c r="L418" s="116"/>
      <c r="M418" s="16"/>
      <c r="N418" s="26">
        <f t="shared" si="40"/>
        <v>1</v>
      </c>
      <c r="O418" s="26">
        <f t="shared" si="41"/>
        <v>2004</v>
      </c>
      <c r="P418" s="26">
        <f>INDEX(ENDEKS!$Q$4:$AB$25,MATCH(O418,ENDEKS!$P$4:$P$25,0),MATCH(N418,ENDEKS!$Q$3:$AB$3,0))</f>
        <v>33.345300000000002</v>
      </c>
      <c r="R418" s="28">
        <f t="shared" si="42"/>
        <v>0</v>
      </c>
      <c r="S418" s="28" t="e">
        <f t="shared" si="43"/>
        <v>#DIV/0!</v>
      </c>
      <c r="T418" s="28" t="e">
        <f t="shared" si="44"/>
        <v>#DIV/0!</v>
      </c>
      <c r="U418" s="16"/>
      <c r="V418" s="16"/>
    </row>
    <row r="419" spans="6:22" x14ac:dyDescent="0.2">
      <c r="F419" s="16"/>
      <c r="H419" s="16">
        <v>0</v>
      </c>
      <c r="I419" s="16" t="e">
        <v>#DIV/0!</v>
      </c>
      <c r="J419" s="16"/>
      <c r="K419" s="26"/>
      <c r="L419" s="116"/>
      <c r="M419" s="16"/>
      <c r="N419" s="26">
        <f t="shared" si="40"/>
        <v>1</v>
      </c>
      <c r="O419" s="26">
        <f t="shared" si="41"/>
        <v>2004</v>
      </c>
      <c r="P419" s="26">
        <f>INDEX(ENDEKS!$Q$4:$AB$25,MATCH(O419,ENDEKS!$P$4:$P$25,0),MATCH(N419,ENDEKS!$Q$3:$AB$3,0))</f>
        <v>33.345300000000002</v>
      </c>
      <c r="R419" s="28">
        <f t="shared" si="42"/>
        <v>0</v>
      </c>
      <c r="S419" s="28" t="e">
        <f t="shared" si="43"/>
        <v>#DIV/0!</v>
      </c>
      <c r="T419" s="28" t="e">
        <f t="shared" si="44"/>
        <v>#DIV/0!</v>
      </c>
      <c r="U419" s="16"/>
      <c r="V419" s="16"/>
    </row>
    <row r="420" spans="6:22" x14ac:dyDescent="0.2">
      <c r="F420" s="16"/>
      <c r="H420" s="16">
        <v>0</v>
      </c>
      <c r="I420" s="16" t="e">
        <v>#DIV/0!</v>
      </c>
      <c r="J420" s="16"/>
      <c r="K420" s="26"/>
      <c r="L420" s="116"/>
      <c r="M420" s="16"/>
      <c r="N420" s="26">
        <f t="shared" si="40"/>
        <v>1</v>
      </c>
      <c r="O420" s="26">
        <f t="shared" si="41"/>
        <v>2004</v>
      </c>
      <c r="P420" s="26">
        <f>INDEX(ENDEKS!$Q$4:$AB$25,MATCH(O420,ENDEKS!$P$4:$P$25,0),MATCH(N420,ENDEKS!$Q$3:$AB$3,0))</f>
        <v>33.345300000000002</v>
      </c>
      <c r="R420" s="28">
        <f t="shared" si="42"/>
        <v>0</v>
      </c>
      <c r="S420" s="28" t="e">
        <f t="shared" si="43"/>
        <v>#DIV/0!</v>
      </c>
      <c r="T420" s="28" t="e">
        <f t="shared" si="44"/>
        <v>#DIV/0!</v>
      </c>
      <c r="U420" s="16"/>
      <c r="V420" s="16"/>
    </row>
    <row r="421" spans="6:22" x14ac:dyDescent="0.2">
      <c r="F421" s="16"/>
      <c r="H421" s="16">
        <v>0</v>
      </c>
      <c r="I421" s="16" t="e">
        <v>#DIV/0!</v>
      </c>
      <c r="J421" s="16"/>
      <c r="K421" s="26"/>
      <c r="L421" s="116"/>
      <c r="M421" s="16"/>
      <c r="N421" s="26">
        <f t="shared" si="40"/>
        <v>1</v>
      </c>
      <c r="O421" s="26">
        <f t="shared" si="41"/>
        <v>2004</v>
      </c>
      <c r="P421" s="26">
        <f>INDEX(ENDEKS!$Q$4:$AB$25,MATCH(O421,ENDEKS!$P$4:$P$25,0),MATCH(N421,ENDEKS!$Q$3:$AB$3,0))</f>
        <v>33.345300000000002</v>
      </c>
      <c r="R421" s="28">
        <f t="shared" si="42"/>
        <v>0</v>
      </c>
      <c r="S421" s="28" t="e">
        <f t="shared" si="43"/>
        <v>#DIV/0!</v>
      </c>
      <c r="T421" s="28" t="e">
        <f t="shared" si="44"/>
        <v>#DIV/0!</v>
      </c>
      <c r="U421" s="16"/>
      <c r="V421" s="16"/>
    </row>
    <row r="422" spans="6:22" x14ac:dyDescent="0.2">
      <c r="F422" s="16"/>
      <c r="H422" s="16">
        <v>0</v>
      </c>
      <c r="I422" s="16" t="e">
        <v>#DIV/0!</v>
      </c>
      <c r="J422" s="16"/>
      <c r="K422" s="26"/>
      <c r="L422" s="116"/>
      <c r="M422" s="16"/>
      <c r="N422" s="26">
        <f t="shared" si="40"/>
        <v>1</v>
      </c>
      <c r="O422" s="26">
        <f t="shared" si="41"/>
        <v>2004</v>
      </c>
      <c r="P422" s="26">
        <f>INDEX(ENDEKS!$Q$4:$AB$25,MATCH(O422,ENDEKS!$P$4:$P$25,0),MATCH(N422,ENDEKS!$Q$3:$AB$3,0))</f>
        <v>33.345300000000002</v>
      </c>
      <c r="R422" s="28">
        <f t="shared" si="42"/>
        <v>0</v>
      </c>
      <c r="S422" s="28" t="e">
        <f t="shared" si="43"/>
        <v>#DIV/0!</v>
      </c>
      <c r="T422" s="28" t="e">
        <f t="shared" si="44"/>
        <v>#DIV/0!</v>
      </c>
      <c r="U422" s="16"/>
      <c r="V422" s="16"/>
    </row>
    <row r="423" spans="6:22" x14ac:dyDescent="0.2">
      <c r="F423" s="16"/>
      <c r="H423" s="16">
        <v>0</v>
      </c>
      <c r="I423" s="16" t="e">
        <v>#DIV/0!</v>
      </c>
      <c r="J423" s="16"/>
      <c r="K423" s="26"/>
      <c r="L423" s="116"/>
      <c r="M423" s="16"/>
      <c r="N423" s="26">
        <f t="shared" si="40"/>
        <v>1</v>
      </c>
      <c r="O423" s="26">
        <f t="shared" si="41"/>
        <v>2004</v>
      </c>
      <c r="P423" s="26">
        <f>INDEX(ENDEKS!$Q$4:$AB$25,MATCH(O423,ENDEKS!$P$4:$P$25,0),MATCH(N423,ENDEKS!$Q$3:$AB$3,0))</f>
        <v>33.345300000000002</v>
      </c>
      <c r="R423" s="28">
        <f t="shared" si="42"/>
        <v>0</v>
      </c>
      <c r="S423" s="28" t="e">
        <f t="shared" si="43"/>
        <v>#DIV/0!</v>
      </c>
      <c r="T423" s="28" t="e">
        <f t="shared" si="44"/>
        <v>#DIV/0!</v>
      </c>
      <c r="U423" s="16"/>
      <c r="V423" s="16"/>
    </row>
    <row r="424" spans="6:22" x14ac:dyDescent="0.2">
      <c r="F424" s="16"/>
      <c r="H424" s="16">
        <v>0</v>
      </c>
      <c r="I424" s="16" t="e">
        <v>#DIV/0!</v>
      </c>
      <c r="J424" s="16"/>
      <c r="K424" s="26"/>
      <c r="L424" s="116"/>
      <c r="M424" s="16"/>
      <c r="N424" s="26">
        <f t="shared" si="40"/>
        <v>1</v>
      </c>
      <c r="O424" s="26">
        <f t="shared" si="41"/>
        <v>2004</v>
      </c>
      <c r="P424" s="26">
        <f>INDEX(ENDEKS!$Q$4:$AB$25,MATCH(O424,ENDEKS!$P$4:$P$25,0),MATCH(N424,ENDEKS!$Q$3:$AB$3,0))</f>
        <v>33.345300000000002</v>
      </c>
      <c r="R424" s="28">
        <f t="shared" si="42"/>
        <v>0</v>
      </c>
      <c r="S424" s="28" t="e">
        <f t="shared" si="43"/>
        <v>#DIV/0!</v>
      </c>
      <c r="T424" s="28" t="e">
        <f t="shared" si="44"/>
        <v>#DIV/0!</v>
      </c>
      <c r="U424" s="16"/>
      <c r="V424" s="16"/>
    </row>
    <row r="425" spans="6:22" x14ac:dyDescent="0.2">
      <c r="F425" s="16"/>
      <c r="H425" s="16">
        <v>0</v>
      </c>
      <c r="I425" s="16" t="e">
        <v>#DIV/0!</v>
      </c>
      <c r="J425" s="16"/>
      <c r="K425" s="26"/>
      <c r="L425" s="116"/>
      <c r="M425" s="16"/>
      <c r="N425" s="26">
        <f t="shared" si="40"/>
        <v>1</v>
      </c>
      <c r="O425" s="26">
        <f t="shared" si="41"/>
        <v>2004</v>
      </c>
      <c r="P425" s="26">
        <f>INDEX(ENDEKS!$Q$4:$AB$25,MATCH(O425,ENDEKS!$P$4:$P$25,0),MATCH(N425,ENDEKS!$Q$3:$AB$3,0))</f>
        <v>33.345300000000002</v>
      </c>
      <c r="R425" s="28">
        <f t="shared" si="42"/>
        <v>0</v>
      </c>
      <c r="S425" s="28" t="e">
        <f t="shared" si="43"/>
        <v>#DIV/0!</v>
      </c>
      <c r="T425" s="28" t="e">
        <f t="shared" si="44"/>
        <v>#DIV/0!</v>
      </c>
      <c r="U425" s="16"/>
      <c r="V425" s="16"/>
    </row>
    <row r="426" spans="6:22" x14ac:dyDescent="0.2">
      <c r="F426" s="16"/>
      <c r="H426" s="16">
        <v>0</v>
      </c>
      <c r="I426" s="16" t="e">
        <v>#DIV/0!</v>
      </c>
      <c r="J426" s="16"/>
      <c r="K426" s="26"/>
      <c r="L426" s="116"/>
      <c r="M426" s="16"/>
      <c r="N426" s="26">
        <f t="shared" si="40"/>
        <v>1</v>
      </c>
      <c r="O426" s="26">
        <f t="shared" si="41"/>
        <v>2004</v>
      </c>
      <c r="P426" s="26">
        <f>INDEX(ENDEKS!$Q$4:$AB$25,MATCH(O426,ENDEKS!$P$4:$P$25,0),MATCH(N426,ENDEKS!$Q$3:$AB$3,0))</f>
        <v>33.345300000000002</v>
      </c>
      <c r="R426" s="28">
        <f t="shared" si="42"/>
        <v>0</v>
      </c>
      <c r="S426" s="28" t="e">
        <f t="shared" si="43"/>
        <v>#DIV/0!</v>
      </c>
      <c r="T426" s="28" t="e">
        <f t="shared" si="44"/>
        <v>#DIV/0!</v>
      </c>
      <c r="U426" s="16"/>
      <c r="V426" s="16"/>
    </row>
    <row r="427" spans="6:22" x14ac:dyDescent="0.2">
      <c r="F427" s="16"/>
      <c r="H427" s="16">
        <v>0</v>
      </c>
      <c r="I427" s="16" t="e">
        <v>#DIV/0!</v>
      </c>
      <c r="J427" s="16"/>
      <c r="K427" s="26"/>
      <c r="L427" s="116"/>
      <c r="M427" s="16"/>
      <c r="N427" s="26">
        <f t="shared" si="40"/>
        <v>1</v>
      </c>
      <c r="O427" s="26">
        <f t="shared" si="41"/>
        <v>2004</v>
      </c>
      <c r="P427" s="26">
        <f>INDEX(ENDEKS!$Q$4:$AB$25,MATCH(O427,ENDEKS!$P$4:$P$25,0),MATCH(N427,ENDEKS!$Q$3:$AB$3,0))</f>
        <v>33.345300000000002</v>
      </c>
      <c r="R427" s="28">
        <f t="shared" si="42"/>
        <v>0</v>
      </c>
      <c r="S427" s="28" t="e">
        <f t="shared" si="43"/>
        <v>#DIV/0!</v>
      </c>
      <c r="T427" s="28" t="e">
        <f t="shared" si="44"/>
        <v>#DIV/0!</v>
      </c>
      <c r="U427" s="16"/>
      <c r="V427" s="16"/>
    </row>
    <row r="428" spans="6:22" x14ac:dyDescent="0.2">
      <c r="F428" s="16"/>
      <c r="H428" s="16">
        <v>0</v>
      </c>
      <c r="I428" s="16" t="e">
        <v>#DIV/0!</v>
      </c>
      <c r="J428" s="16"/>
      <c r="K428" s="26"/>
      <c r="L428" s="116"/>
      <c r="M428" s="16"/>
      <c r="N428" s="26">
        <f t="shared" si="40"/>
        <v>1</v>
      </c>
      <c r="O428" s="26">
        <f t="shared" si="41"/>
        <v>2004</v>
      </c>
      <c r="P428" s="26">
        <f>INDEX(ENDEKS!$Q$4:$AB$25,MATCH(O428,ENDEKS!$P$4:$P$25,0),MATCH(N428,ENDEKS!$Q$3:$AB$3,0))</f>
        <v>33.345300000000002</v>
      </c>
      <c r="R428" s="28">
        <f t="shared" si="42"/>
        <v>0</v>
      </c>
      <c r="S428" s="28" t="e">
        <f t="shared" si="43"/>
        <v>#DIV/0!</v>
      </c>
      <c r="T428" s="28" t="e">
        <f t="shared" si="44"/>
        <v>#DIV/0!</v>
      </c>
      <c r="U428" s="16"/>
      <c r="V428" s="16"/>
    </row>
    <row r="429" spans="6:22" x14ac:dyDescent="0.2">
      <c r="F429" s="16"/>
      <c r="H429" s="16">
        <v>0</v>
      </c>
      <c r="I429" s="16" t="e">
        <v>#DIV/0!</v>
      </c>
      <c r="J429" s="16"/>
      <c r="K429" s="26"/>
      <c r="L429" s="116"/>
      <c r="M429" s="16"/>
      <c r="N429" s="26">
        <f t="shared" si="40"/>
        <v>1</v>
      </c>
      <c r="O429" s="26">
        <f t="shared" si="41"/>
        <v>2004</v>
      </c>
      <c r="P429" s="26">
        <f>INDEX(ENDEKS!$Q$4:$AB$25,MATCH(O429,ENDEKS!$P$4:$P$25,0),MATCH(N429,ENDEKS!$Q$3:$AB$3,0))</f>
        <v>33.345300000000002</v>
      </c>
      <c r="R429" s="28">
        <f t="shared" si="42"/>
        <v>0</v>
      </c>
      <c r="S429" s="28" t="e">
        <f t="shared" si="43"/>
        <v>#DIV/0!</v>
      </c>
      <c r="T429" s="28" t="e">
        <f t="shared" si="44"/>
        <v>#DIV/0!</v>
      </c>
      <c r="U429" s="16"/>
      <c r="V429" s="16"/>
    </row>
    <row r="430" spans="6:22" x14ac:dyDescent="0.2">
      <c r="F430" s="16"/>
      <c r="H430" s="16">
        <v>0</v>
      </c>
      <c r="I430" s="16" t="e">
        <v>#DIV/0!</v>
      </c>
      <c r="J430" s="16"/>
      <c r="K430" s="26"/>
      <c r="L430" s="116"/>
      <c r="M430" s="16"/>
      <c r="N430" s="26">
        <f t="shared" si="40"/>
        <v>1</v>
      </c>
      <c r="O430" s="26">
        <f t="shared" si="41"/>
        <v>2004</v>
      </c>
      <c r="P430" s="26">
        <f>INDEX(ENDEKS!$Q$4:$AB$25,MATCH(O430,ENDEKS!$P$4:$P$25,0),MATCH(N430,ENDEKS!$Q$3:$AB$3,0))</f>
        <v>33.345300000000002</v>
      </c>
      <c r="R430" s="28">
        <f t="shared" si="42"/>
        <v>0</v>
      </c>
      <c r="S430" s="28" t="e">
        <f t="shared" si="43"/>
        <v>#DIV/0!</v>
      </c>
      <c r="T430" s="28" t="e">
        <f t="shared" si="44"/>
        <v>#DIV/0!</v>
      </c>
      <c r="U430" s="16"/>
      <c r="V430" s="16"/>
    </row>
    <row r="431" spans="6:22" x14ac:dyDescent="0.2">
      <c r="F431" s="16"/>
      <c r="H431" s="16">
        <v>0</v>
      </c>
      <c r="I431" s="16" t="e">
        <v>#DIV/0!</v>
      </c>
      <c r="J431" s="16"/>
      <c r="K431" s="26"/>
      <c r="L431" s="116"/>
      <c r="M431" s="16"/>
      <c r="N431" s="26">
        <f t="shared" si="40"/>
        <v>1</v>
      </c>
      <c r="O431" s="26">
        <f t="shared" si="41"/>
        <v>2004</v>
      </c>
      <c r="P431" s="26">
        <f>INDEX(ENDEKS!$Q$4:$AB$25,MATCH(O431,ENDEKS!$P$4:$P$25,0),MATCH(N431,ENDEKS!$Q$3:$AB$3,0))</f>
        <v>33.345300000000002</v>
      </c>
      <c r="R431" s="28">
        <f t="shared" si="42"/>
        <v>0</v>
      </c>
      <c r="S431" s="28" t="e">
        <f t="shared" si="43"/>
        <v>#DIV/0!</v>
      </c>
      <c r="T431" s="28" t="e">
        <f t="shared" si="44"/>
        <v>#DIV/0!</v>
      </c>
      <c r="U431" s="16"/>
      <c r="V431" s="16"/>
    </row>
    <row r="432" spans="6:22" x14ac:dyDescent="0.2">
      <c r="F432" s="16"/>
      <c r="H432" s="16">
        <v>0</v>
      </c>
      <c r="I432" s="16" t="e">
        <v>#DIV/0!</v>
      </c>
      <c r="J432" s="16"/>
      <c r="K432" s="26"/>
      <c r="L432" s="116"/>
      <c r="M432" s="16"/>
      <c r="N432" s="26">
        <f t="shared" si="40"/>
        <v>1</v>
      </c>
      <c r="O432" s="26">
        <f t="shared" si="41"/>
        <v>2004</v>
      </c>
      <c r="P432" s="26">
        <f>INDEX(ENDEKS!$Q$4:$AB$25,MATCH(O432,ENDEKS!$P$4:$P$25,0),MATCH(N432,ENDEKS!$Q$3:$AB$3,0))</f>
        <v>33.345300000000002</v>
      </c>
      <c r="R432" s="28">
        <f t="shared" si="42"/>
        <v>0</v>
      </c>
      <c r="S432" s="28" t="e">
        <f t="shared" si="43"/>
        <v>#DIV/0!</v>
      </c>
      <c r="T432" s="28" t="e">
        <f t="shared" si="44"/>
        <v>#DIV/0!</v>
      </c>
      <c r="U432" s="16"/>
      <c r="V432" s="16"/>
    </row>
    <row r="433" spans="6:22" x14ac:dyDescent="0.2">
      <c r="F433" s="16"/>
      <c r="H433" s="16">
        <v>0</v>
      </c>
      <c r="I433" s="16" t="e">
        <v>#DIV/0!</v>
      </c>
      <c r="J433" s="16"/>
      <c r="K433" s="26"/>
      <c r="L433" s="116"/>
      <c r="M433" s="16"/>
      <c r="N433" s="26">
        <f t="shared" si="40"/>
        <v>1</v>
      </c>
      <c r="O433" s="26">
        <f t="shared" si="41"/>
        <v>2004</v>
      </c>
      <c r="P433" s="26">
        <f>INDEX(ENDEKS!$Q$4:$AB$25,MATCH(O433,ENDEKS!$P$4:$P$25,0),MATCH(N433,ENDEKS!$Q$3:$AB$3,0))</f>
        <v>33.345300000000002</v>
      </c>
      <c r="R433" s="28">
        <f t="shared" si="42"/>
        <v>0</v>
      </c>
      <c r="S433" s="28" t="e">
        <f t="shared" si="43"/>
        <v>#DIV/0!</v>
      </c>
      <c r="T433" s="28" t="e">
        <f t="shared" si="44"/>
        <v>#DIV/0!</v>
      </c>
      <c r="U433" s="16"/>
      <c r="V433" s="16"/>
    </row>
    <row r="434" spans="6:22" x14ac:dyDescent="0.2">
      <c r="F434" s="16"/>
      <c r="H434" s="16">
        <v>0</v>
      </c>
      <c r="I434" s="16" t="e">
        <v>#DIV/0!</v>
      </c>
      <c r="J434" s="16"/>
      <c r="K434" s="26"/>
      <c r="L434" s="116"/>
      <c r="M434" s="16"/>
      <c r="N434" s="26">
        <f t="shared" si="40"/>
        <v>1</v>
      </c>
      <c r="O434" s="26">
        <f t="shared" si="41"/>
        <v>2004</v>
      </c>
      <c r="P434" s="26">
        <f>INDEX(ENDEKS!$Q$4:$AB$25,MATCH(O434,ENDEKS!$P$4:$P$25,0),MATCH(N434,ENDEKS!$Q$3:$AB$3,0))</f>
        <v>33.345300000000002</v>
      </c>
      <c r="R434" s="28">
        <f t="shared" si="42"/>
        <v>0</v>
      </c>
      <c r="S434" s="28" t="e">
        <f t="shared" si="43"/>
        <v>#DIV/0!</v>
      </c>
      <c r="T434" s="28" t="e">
        <f t="shared" si="44"/>
        <v>#DIV/0!</v>
      </c>
      <c r="U434" s="16"/>
      <c r="V434" s="16"/>
    </row>
    <row r="435" spans="6:22" x14ac:dyDescent="0.2">
      <c r="F435" s="16"/>
      <c r="H435" s="16">
        <v>0</v>
      </c>
      <c r="I435" s="16" t="e">
        <v>#DIV/0!</v>
      </c>
      <c r="J435" s="16"/>
      <c r="K435" s="26"/>
      <c r="L435" s="116"/>
      <c r="M435" s="16"/>
      <c r="N435" s="26">
        <f t="shared" si="40"/>
        <v>1</v>
      </c>
      <c r="O435" s="26">
        <f t="shared" si="41"/>
        <v>2004</v>
      </c>
      <c r="P435" s="26">
        <f>INDEX(ENDEKS!$Q$4:$AB$25,MATCH(O435,ENDEKS!$P$4:$P$25,0),MATCH(N435,ENDEKS!$Q$3:$AB$3,0))</f>
        <v>33.345300000000002</v>
      </c>
      <c r="R435" s="28">
        <f t="shared" si="42"/>
        <v>0</v>
      </c>
      <c r="S435" s="28" t="e">
        <f t="shared" si="43"/>
        <v>#DIV/0!</v>
      </c>
      <c r="T435" s="28" t="e">
        <f t="shared" si="44"/>
        <v>#DIV/0!</v>
      </c>
      <c r="U435" s="16"/>
      <c r="V435" s="16"/>
    </row>
    <row r="436" spans="6:22" x14ac:dyDescent="0.2">
      <c r="F436" s="16"/>
      <c r="H436" s="16">
        <v>0</v>
      </c>
      <c r="I436" s="16" t="e">
        <v>#DIV/0!</v>
      </c>
      <c r="J436" s="16"/>
      <c r="K436" s="26"/>
      <c r="L436" s="116"/>
      <c r="M436" s="16"/>
      <c r="N436" s="26">
        <f t="shared" si="40"/>
        <v>1</v>
      </c>
      <c r="O436" s="26">
        <f t="shared" si="41"/>
        <v>2004</v>
      </c>
      <c r="P436" s="26">
        <f>INDEX(ENDEKS!$Q$4:$AB$25,MATCH(O436,ENDEKS!$P$4:$P$25,0),MATCH(N436,ENDEKS!$Q$3:$AB$3,0))</f>
        <v>33.345300000000002</v>
      </c>
      <c r="R436" s="28">
        <f t="shared" si="42"/>
        <v>0</v>
      </c>
      <c r="S436" s="28" t="e">
        <f t="shared" si="43"/>
        <v>#DIV/0!</v>
      </c>
      <c r="T436" s="28" t="e">
        <f t="shared" si="44"/>
        <v>#DIV/0!</v>
      </c>
      <c r="U436" s="16"/>
      <c r="V436" s="16"/>
    </row>
    <row r="437" spans="6:22" x14ac:dyDescent="0.2">
      <c r="F437" s="16"/>
      <c r="H437" s="16">
        <v>0</v>
      </c>
      <c r="I437" s="16" t="e">
        <v>#DIV/0!</v>
      </c>
      <c r="J437" s="16"/>
      <c r="K437" s="26"/>
      <c r="L437" s="116"/>
      <c r="M437" s="16"/>
      <c r="N437" s="26">
        <f t="shared" si="40"/>
        <v>1</v>
      </c>
      <c r="O437" s="26">
        <f t="shared" si="41"/>
        <v>2004</v>
      </c>
      <c r="P437" s="26">
        <f>INDEX(ENDEKS!$Q$4:$AB$25,MATCH(O437,ENDEKS!$P$4:$P$25,0),MATCH(N437,ENDEKS!$Q$3:$AB$3,0))</f>
        <v>33.345300000000002</v>
      </c>
      <c r="R437" s="28">
        <f t="shared" si="42"/>
        <v>0</v>
      </c>
      <c r="S437" s="28" t="e">
        <f t="shared" si="43"/>
        <v>#DIV/0!</v>
      </c>
      <c r="T437" s="28" t="e">
        <f t="shared" si="44"/>
        <v>#DIV/0!</v>
      </c>
      <c r="U437" s="16"/>
      <c r="V437" s="16"/>
    </row>
    <row r="438" spans="6:22" x14ac:dyDescent="0.2">
      <c r="F438" s="16"/>
      <c r="H438" s="16">
        <v>0</v>
      </c>
      <c r="I438" s="16" t="e">
        <v>#DIV/0!</v>
      </c>
      <c r="J438" s="16"/>
      <c r="K438" s="26"/>
      <c r="L438" s="116"/>
      <c r="M438" s="16"/>
      <c r="N438" s="26">
        <f t="shared" si="40"/>
        <v>1</v>
      </c>
      <c r="O438" s="26">
        <f t="shared" si="41"/>
        <v>2004</v>
      </c>
      <c r="P438" s="26">
        <f>INDEX(ENDEKS!$Q$4:$AB$25,MATCH(O438,ENDEKS!$P$4:$P$25,0),MATCH(N438,ENDEKS!$Q$3:$AB$3,0))</f>
        <v>33.345300000000002</v>
      </c>
      <c r="R438" s="28">
        <f t="shared" si="42"/>
        <v>0</v>
      </c>
      <c r="S438" s="28" t="e">
        <f t="shared" si="43"/>
        <v>#DIV/0!</v>
      </c>
      <c r="T438" s="28" t="e">
        <f t="shared" si="44"/>
        <v>#DIV/0!</v>
      </c>
      <c r="U438" s="16"/>
      <c r="V438" s="16"/>
    </row>
    <row r="439" spans="6:22" x14ac:dyDescent="0.2">
      <c r="F439" s="16"/>
      <c r="H439" s="16">
        <v>0</v>
      </c>
      <c r="I439" s="16" t="e">
        <v>#DIV/0!</v>
      </c>
      <c r="J439" s="16"/>
      <c r="K439" s="26"/>
      <c r="L439" s="116"/>
      <c r="M439" s="16"/>
      <c r="N439" s="26">
        <f t="shared" si="40"/>
        <v>1</v>
      </c>
      <c r="O439" s="26">
        <f t="shared" si="41"/>
        <v>2004</v>
      </c>
      <c r="P439" s="26">
        <f>INDEX(ENDEKS!$Q$4:$AB$25,MATCH(O439,ENDEKS!$P$4:$P$25,0),MATCH(N439,ENDEKS!$Q$3:$AB$3,0))</f>
        <v>33.345300000000002</v>
      </c>
      <c r="R439" s="28">
        <f t="shared" si="42"/>
        <v>0</v>
      </c>
      <c r="S439" s="28" t="e">
        <f t="shared" si="43"/>
        <v>#DIV/0!</v>
      </c>
      <c r="T439" s="28" t="e">
        <f t="shared" si="44"/>
        <v>#DIV/0!</v>
      </c>
      <c r="U439" s="16"/>
      <c r="V439" s="16"/>
    </row>
    <row r="440" spans="6:22" x14ac:dyDescent="0.2">
      <c r="F440" s="16"/>
      <c r="H440" s="16">
        <v>0</v>
      </c>
      <c r="I440" s="16" t="e">
        <v>#DIV/0!</v>
      </c>
      <c r="J440" s="16"/>
      <c r="K440" s="26"/>
      <c r="L440" s="116"/>
      <c r="M440" s="16"/>
      <c r="N440" s="26">
        <f t="shared" si="40"/>
        <v>1</v>
      </c>
      <c r="O440" s="26">
        <f t="shared" si="41"/>
        <v>2004</v>
      </c>
      <c r="P440" s="26">
        <f>INDEX(ENDEKS!$Q$4:$AB$25,MATCH(O440,ENDEKS!$P$4:$P$25,0),MATCH(N440,ENDEKS!$Q$3:$AB$3,0))</f>
        <v>33.345300000000002</v>
      </c>
      <c r="R440" s="28">
        <f t="shared" si="42"/>
        <v>0</v>
      </c>
      <c r="S440" s="28" t="e">
        <f t="shared" si="43"/>
        <v>#DIV/0!</v>
      </c>
      <c r="T440" s="28" t="e">
        <f t="shared" si="44"/>
        <v>#DIV/0!</v>
      </c>
      <c r="U440" s="16"/>
      <c r="V440" s="16"/>
    </row>
    <row r="441" spans="6:22" x14ac:dyDescent="0.2">
      <c r="F441" s="16"/>
      <c r="H441" s="16">
        <v>0</v>
      </c>
      <c r="I441" s="16" t="e">
        <v>#DIV/0!</v>
      </c>
      <c r="J441" s="16"/>
      <c r="K441" s="26"/>
      <c r="L441" s="116"/>
      <c r="M441" s="16"/>
      <c r="N441" s="26">
        <f t="shared" si="40"/>
        <v>1</v>
      </c>
      <c r="O441" s="26">
        <f t="shared" si="41"/>
        <v>2004</v>
      </c>
      <c r="P441" s="26">
        <f>INDEX(ENDEKS!$Q$4:$AB$25,MATCH(O441,ENDEKS!$P$4:$P$25,0),MATCH(N441,ENDEKS!$Q$3:$AB$3,0))</f>
        <v>33.345300000000002</v>
      </c>
      <c r="R441" s="28">
        <f t="shared" si="42"/>
        <v>0</v>
      </c>
      <c r="S441" s="28" t="e">
        <f t="shared" si="43"/>
        <v>#DIV/0!</v>
      </c>
      <c r="T441" s="28" t="e">
        <f t="shared" si="44"/>
        <v>#DIV/0!</v>
      </c>
      <c r="U441" s="16"/>
      <c r="V441" s="16"/>
    </row>
    <row r="442" spans="6:22" x14ac:dyDescent="0.2">
      <c r="F442" s="16"/>
      <c r="H442" s="16">
        <v>0</v>
      </c>
      <c r="I442" s="16" t="e">
        <v>#DIV/0!</v>
      </c>
      <c r="J442" s="16"/>
      <c r="K442" s="26"/>
      <c r="L442" s="116"/>
      <c r="M442" s="16"/>
      <c r="N442" s="26">
        <f t="shared" si="40"/>
        <v>1</v>
      </c>
      <c r="O442" s="26">
        <f t="shared" si="41"/>
        <v>2004</v>
      </c>
      <c r="P442" s="26">
        <f>INDEX(ENDEKS!$Q$4:$AB$25,MATCH(O442,ENDEKS!$P$4:$P$25,0),MATCH(N442,ENDEKS!$Q$3:$AB$3,0))</f>
        <v>33.345300000000002</v>
      </c>
      <c r="R442" s="28">
        <f t="shared" si="42"/>
        <v>0</v>
      </c>
      <c r="S442" s="28" t="e">
        <f t="shared" si="43"/>
        <v>#DIV/0!</v>
      </c>
      <c r="T442" s="28" t="e">
        <f t="shared" si="44"/>
        <v>#DIV/0!</v>
      </c>
      <c r="U442" s="16"/>
      <c r="V442" s="16"/>
    </row>
    <row r="443" spans="6:22" x14ac:dyDescent="0.2">
      <c r="F443" s="16"/>
      <c r="H443" s="16">
        <v>0</v>
      </c>
      <c r="I443" s="16" t="e">
        <v>#DIV/0!</v>
      </c>
      <c r="J443" s="16"/>
      <c r="K443" s="26"/>
      <c r="L443" s="116"/>
      <c r="M443" s="16"/>
      <c r="N443" s="26">
        <f t="shared" si="40"/>
        <v>1</v>
      </c>
      <c r="O443" s="26">
        <f t="shared" si="41"/>
        <v>2004</v>
      </c>
      <c r="P443" s="26">
        <f>INDEX(ENDEKS!$Q$4:$AB$25,MATCH(O443,ENDEKS!$P$4:$P$25,0),MATCH(N443,ENDEKS!$Q$3:$AB$3,0))</f>
        <v>33.345300000000002</v>
      </c>
      <c r="R443" s="28">
        <f t="shared" si="42"/>
        <v>0</v>
      </c>
      <c r="S443" s="28" t="e">
        <f t="shared" si="43"/>
        <v>#DIV/0!</v>
      </c>
      <c r="T443" s="28" t="e">
        <f t="shared" si="44"/>
        <v>#DIV/0!</v>
      </c>
      <c r="U443" s="16"/>
      <c r="V443" s="16"/>
    </row>
    <row r="444" spans="6:22" x14ac:dyDescent="0.2">
      <c r="F444" s="16"/>
      <c r="H444" s="16">
        <v>0</v>
      </c>
      <c r="I444" s="16" t="e">
        <v>#DIV/0!</v>
      </c>
      <c r="J444" s="16"/>
      <c r="K444" s="26"/>
      <c r="L444" s="116"/>
      <c r="M444" s="16"/>
      <c r="N444" s="26">
        <f t="shared" si="40"/>
        <v>1</v>
      </c>
      <c r="O444" s="26">
        <f t="shared" si="41"/>
        <v>2004</v>
      </c>
      <c r="P444" s="26">
        <f>INDEX(ENDEKS!$Q$4:$AB$25,MATCH(O444,ENDEKS!$P$4:$P$25,0),MATCH(N444,ENDEKS!$Q$3:$AB$3,0))</f>
        <v>33.345300000000002</v>
      </c>
      <c r="R444" s="28">
        <f t="shared" si="42"/>
        <v>0</v>
      </c>
      <c r="S444" s="28" t="e">
        <f t="shared" si="43"/>
        <v>#DIV/0!</v>
      </c>
      <c r="T444" s="28" t="e">
        <f t="shared" si="44"/>
        <v>#DIV/0!</v>
      </c>
      <c r="U444" s="16"/>
      <c r="V444" s="16"/>
    </row>
    <row r="445" spans="6:22" x14ac:dyDescent="0.2">
      <c r="F445" s="16"/>
      <c r="H445" s="16">
        <v>0</v>
      </c>
      <c r="I445" s="16" t="e">
        <v>#DIV/0!</v>
      </c>
      <c r="J445" s="16"/>
      <c r="K445" s="26"/>
      <c r="L445" s="116"/>
      <c r="M445" s="16"/>
      <c r="N445" s="26">
        <f t="shared" si="40"/>
        <v>1</v>
      </c>
      <c r="O445" s="26">
        <f t="shared" si="41"/>
        <v>2004</v>
      </c>
      <c r="P445" s="26">
        <f>INDEX(ENDEKS!$Q$4:$AB$25,MATCH(O445,ENDEKS!$P$4:$P$25,0),MATCH(N445,ENDEKS!$Q$3:$AB$3,0))</f>
        <v>33.345300000000002</v>
      </c>
      <c r="R445" s="28">
        <f t="shared" si="42"/>
        <v>0</v>
      </c>
      <c r="S445" s="28" t="e">
        <f t="shared" si="43"/>
        <v>#DIV/0!</v>
      </c>
      <c r="T445" s="28" t="e">
        <f t="shared" si="44"/>
        <v>#DIV/0!</v>
      </c>
      <c r="U445" s="16"/>
      <c r="V445" s="16"/>
    </row>
    <row r="446" spans="6:22" x14ac:dyDescent="0.2">
      <c r="F446" s="16"/>
      <c r="H446" s="16">
        <v>0</v>
      </c>
      <c r="I446" s="16" t="e">
        <v>#DIV/0!</v>
      </c>
      <c r="J446" s="16"/>
      <c r="K446" s="26"/>
      <c r="L446" s="116"/>
      <c r="M446" s="16"/>
      <c r="N446" s="26">
        <f t="shared" si="40"/>
        <v>1</v>
      </c>
      <c r="O446" s="26">
        <f t="shared" si="41"/>
        <v>2004</v>
      </c>
      <c r="P446" s="26">
        <f>INDEX(ENDEKS!$Q$4:$AB$25,MATCH(O446,ENDEKS!$P$4:$P$25,0),MATCH(N446,ENDEKS!$Q$3:$AB$3,0))</f>
        <v>33.345300000000002</v>
      </c>
      <c r="R446" s="28">
        <f t="shared" si="42"/>
        <v>0</v>
      </c>
      <c r="S446" s="28" t="e">
        <f t="shared" si="43"/>
        <v>#DIV/0!</v>
      </c>
      <c r="T446" s="28" t="e">
        <f t="shared" si="44"/>
        <v>#DIV/0!</v>
      </c>
      <c r="U446" s="16"/>
      <c r="V446" s="16"/>
    </row>
    <row r="447" spans="6:22" x14ac:dyDescent="0.2">
      <c r="F447" s="16"/>
      <c r="H447" s="16">
        <v>0</v>
      </c>
      <c r="I447" s="16" t="e">
        <v>#DIV/0!</v>
      </c>
      <c r="J447" s="16"/>
      <c r="K447" s="26"/>
      <c r="L447" s="116"/>
      <c r="M447" s="16"/>
      <c r="N447" s="26">
        <f t="shared" si="40"/>
        <v>1</v>
      </c>
      <c r="O447" s="26">
        <f t="shared" si="41"/>
        <v>2004</v>
      </c>
      <c r="P447" s="26">
        <f>INDEX(ENDEKS!$Q$4:$AB$25,MATCH(O447,ENDEKS!$P$4:$P$25,0),MATCH(N447,ENDEKS!$Q$3:$AB$3,0))</f>
        <v>33.345300000000002</v>
      </c>
      <c r="R447" s="28">
        <f t="shared" si="42"/>
        <v>0</v>
      </c>
      <c r="S447" s="28" t="e">
        <f t="shared" si="43"/>
        <v>#DIV/0!</v>
      </c>
      <c r="T447" s="28" t="e">
        <f t="shared" si="44"/>
        <v>#DIV/0!</v>
      </c>
      <c r="U447" s="16"/>
      <c r="V447" s="16"/>
    </row>
    <row r="448" spans="6:22" x14ac:dyDescent="0.2">
      <c r="F448" s="16"/>
      <c r="H448" s="16">
        <v>0</v>
      </c>
      <c r="I448" s="16" t="e">
        <v>#DIV/0!</v>
      </c>
      <c r="J448" s="16"/>
      <c r="K448" s="26"/>
      <c r="L448" s="116"/>
      <c r="M448" s="16"/>
      <c r="N448" s="26">
        <f t="shared" si="40"/>
        <v>1</v>
      </c>
      <c r="O448" s="26">
        <f t="shared" si="41"/>
        <v>2004</v>
      </c>
      <c r="P448" s="26">
        <f>INDEX(ENDEKS!$Q$4:$AB$25,MATCH(O448,ENDEKS!$P$4:$P$25,0),MATCH(N448,ENDEKS!$Q$3:$AB$3,0))</f>
        <v>33.345300000000002</v>
      </c>
      <c r="R448" s="28">
        <f t="shared" si="42"/>
        <v>0</v>
      </c>
      <c r="S448" s="28" t="e">
        <f t="shared" si="43"/>
        <v>#DIV/0!</v>
      </c>
      <c r="T448" s="28" t="e">
        <f t="shared" si="44"/>
        <v>#DIV/0!</v>
      </c>
      <c r="U448" s="16"/>
      <c r="V448" s="16"/>
    </row>
    <row r="449" spans="6:22" x14ac:dyDescent="0.2">
      <c r="F449" s="16"/>
      <c r="H449" s="16">
        <v>0</v>
      </c>
      <c r="I449" s="16" t="e">
        <v>#DIV/0!</v>
      </c>
      <c r="J449" s="16"/>
      <c r="K449" s="26"/>
      <c r="L449" s="116"/>
      <c r="M449" s="16"/>
      <c r="N449" s="26">
        <f t="shared" si="40"/>
        <v>1</v>
      </c>
      <c r="O449" s="26">
        <f t="shared" si="41"/>
        <v>2004</v>
      </c>
      <c r="P449" s="26">
        <f>INDEX(ENDEKS!$Q$4:$AB$25,MATCH(O449,ENDEKS!$P$4:$P$25,0),MATCH(N449,ENDEKS!$Q$3:$AB$3,0))</f>
        <v>33.345300000000002</v>
      </c>
      <c r="R449" s="28">
        <f t="shared" si="42"/>
        <v>0</v>
      </c>
      <c r="S449" s="28" t="e">
        <f t="shared" si="43"/>
        <v>#DIV/0!</v>
      </c>
      <c r="T449" s="28" t="e">
        <f t="shared" si="44"/>
        <v>#DIV/0!</v>
      </c>
      <c r="U449" s="16"/>
      <c r="V449" s="16"/>
    </row>
    <row r="450" spans="6:22" x14ac:dyDescent="0.2">
      <c r="F450" s="16"/>
      <c r="H450" s="16">
        <v>0</v>
      </c>
      <c r="I450" s="16" t="e">
        <v>#DIV/0!</v>
      </c>
      <c r="J450" s="16"/>
      <c r="K450" s="26"/>
      <c r="L450" s="116"/>
      <c r="M450" s="16"/>
      <c r="N450" s="26">
        <f t="shared" si="40"/>
        <v>1</v>
      </c>
      <c r="O450" s="26">
        <f t="shared" si="41"/>
        <v>2004</v>
      </c>
      <c r="P450" s="26">
        <f>INDEX(ENDEKS!$Q$4:$AB$25,MATCH(O450,ENDEKS!$P$4:$P$25,0),MATCH(N450,ENDEKS!$Q$3:$AB$3,0))</f>
        <v>33.345300000000002</v>
      </c>
      <c r="R450" s="28">
        <f t="shared" si="42"/>
        <v>0</v>
      </c>
      <c r="S450" s="28" t="e">
        <f t="shared" si="43"/>
        <v>#DIV/0!</v>
      </c>
      <c r="T450" s="28" t="e">
        <f t="shared" si="44"/>
        <v>#DIV/0!</v>
      </c>
      <c r="U450" s="16"/>
      <c r="V450" s="16"/>
    </row>
    <row r="451" spans="6:22" x14ac:dyDescent="0.2">
      <c r="F451" s="16"/>
      <c r="H451" s="16">
        <v>0</v>
      </c>
      <c r="I451" s="16" t="e">
        <v>#DIV/0!</v>
      </c>
      <c r="J451" s="16"/>
      <c r="K451" s="26"/>
      <c r="L451" s="116"/>
      <c r="M451" s="16"/>
      <c r="N451" s="26">
        <f t="shared" si="40"/>
        <v>1</v>
      </c>
      <c r="O451" s="26">
        <f t="shared" si="41"/>
        <v>2004</v>
      </c>
      <c r="P451" s="26">
        <f>INDEX(ENDEKS!$Q$4:$AB$25,MATCH(O451,ENDEKS!$P$4:$P$25,0),MATCH(N451,ENDEKS!$Q$3:$AB$3,0))</f>
        <v>33.345300000000002</v>
      </c>
      <c r="R451" s="28">
        <f t="shared" si="42"/>
        <v>0</v>
      </c>
      <c r="S451" s="28" t="e">
        <f t="shared" si="43"/>
        <v>#DIV/0!</v>
      </c>
      <c r="T451" s="28" t="e">
        <f t="shared" si="44"/>
        <v>#DIV/0!</v>
      </c>
      <c r="U451" s="16"/>
      <c r="V451" s="16"/>
    </row>
    <row r="452" spans="6:22" x14ac:dyDescent="0.2">
      <c r="F452" s="16"/>
      <c r="H452" s="16">
        <v>0</v>
      </c>
      <c r="I452" s="16" t="e">
        <v>#DIV/0!</v>
      </c>
      <c r="J452" s="16"/>
      <c r="K452" s="26"/>
      <c r="L452" s="116"/>
      <c r="M452" s="16"/>
      <c r="N452" s="26">
        <f t="shared" si="40"/>
        <v>1</v>
      </c>
      <c r="O452" s="26">
        <f t="shared" si="41"/>
        <v>2004</v>
      </c>
      <c r="P452" s="26">
        <f>INDEX(ENDEKS!$Q$4:$AB$25,MATCH(O452,ENDEKS!$P$4:$P$25,0),MATCH(N452,ENDEKS!$Q$3:$AB$3,0))</f>
        <v>33.345300000000002</v>
      </c>
      <c r="R452" s="28">
        <f t="shared" si="42"/>
        <v>0</v>
      </c>
      <c r="S452" s="28" t="e">
        <f t="shared" si="43"/>
        <v>#DIV/0!</v>
      </c>
      <c r="T452" s="28" t="e">
        <f t="shared" si="44"/>
        <v>#DIV/0!</v>
      </c>
      <c r="U452" s="16"/>
      <c r="V452" s="16"/>
    </row>
    <row r="453" spans="6:22" x14ac:dyDescent="0.2">
      <c r="F453" s="16"/>
      <c r="H453" s="16">
        <v>0</v>
      </c>
      <c r="I453" s="16" t="e">
        <v>#DIV/0!</v>
      </c>
      <c r="J453" s="16"/>
      <c r="K453" s="26"/>
      <c r="L453" s="116"/>
      <c r="M453" s="16"/>
      <c r="N453" s="26">
        <f t="shared" si="40"/>
        <v>1</v>
      </c>
      <c r="O453" s="26">
        <f t="shared" si="41"/>
        <v>2004</v>
      </c>
      <c r="P453" s="26">
        <f>INDEX(ENDEKS!$Q$4:$AB$25,MATCH(O453,ENDEKS!$P$4:$P$25,0),MATCH(N453,ENDEKS!$Q$3:$AB$3,0))</f>
        <v>33.345300000000002</v>
      </c>
      <c r="R453" s="28">
        <f t="shared" si="42"/>
        <v>0</v>
      </c>
      <c r="S453" s="28" t="e">
        <f t="shared" si="43"/>
        <v>#DIV/0!</v>
      </c>
      <c r="T453" s="28" t="e">
        <f t="shared" si="44"/>
        <v>#DIV/0!</v>
      </c>
      <c r="U453" s="16"/>
      <c r="V453" s="16"/>
    </row>
    <row r="454" spans="6:22" x14ac:dyDescent="0.2">
      <c r="F454" s="16"/>
      <c r="H454" s="16">
        <v>0</v>
      </c>
      <c r="I454" s="16" t="e">
        <v>#DIV/0!</v>
      </c>
      <c r="J454" s="16"/>
      <c r="K454" s="26"/>
      <c r="L454" s="116"/>
      <c r="M454" s="16"/>
      <c r="N454" s="26">
        <f t="shared" si="40"/>
        <v>1</v>
      </c>
      <c r="O454" s="26">
        <f t="shared" si="41"/>
        <v>2004</v>
      </c>
      <c r="P454" s="26">
        <f>INDEX(ENDEKS!$Q$4:$AB$25,MATCH(O454,ENDEKS!$P$4:$P$25,0),MATCH(N454,ENDEKS!$Q$3:$AB$3,0))</f>
        <v>33.345300000000002</v>
      </c>
      <c r="R454" s="28">
        <f t="shared" si="42"/>
        <v>0</v>
      </c>
      <c r="S454" s="28" t="e">
        <f t="shared" si="43"/>
        <v>#DIV/0!</v>
      </c>
      <c r="T454" s="28" t="e">
        <f t="shared" si="44"/>
        <v>#DIV/0!</v>
      </c>
      <c r="U454" s="16"/>
      <c r="V454" s="16"/>
    </row>
    <row r="455" spans="6:22" x14ac:dyDescent="0.2">
      <c r="F455" s="16"/>
      <c r="H455" s="16">
        <v>0</v>
      </c>
      <c r="I455" s="16" t="e">
        <v>#DIV/0!</v>
      </c>
      <c r="J455" s="16"/>
      <c r="K455" s="26"/>
      <c r="L455" s="116"/>
      <c r="M455" s="16"/>
      <c r="N455" s="26">
        <f t="shared" si="40"/>
        <v>1</v>
      </c>
      <c r="O455" s="26">
        <f t="shared" si="41"/>
        <v>2004</v>
      </c>
      <c r="P455" s="26">
        <f>INDEX(ENDEKS!$Q$4:$AB$25,MATCH(O455,ENDEKS!$P$4:$P$25,0),MATCH(N455,ENDEKS!$Q$3:$AB$3,0))</f>
        <v>33.345300000000002</v>
      </c>
      <c r="R455" s="28">
        <f t="shared" si="42"/>
        <v>0</v>
      </c>
      <c r="S455" s="28" t="e">
        <f t="shared" si="43"/>
        <v>#DIV/0!</v>
      </c>
      <c r="T455" s="28" t="e">
        <f t="shared" si="44"/>
        <v>#DIV/0!</v>
      </c>
      <c r="U455" s="16"/>
      <c r="V455" s="16"/>
    </row>
    <row r="456" spans="6:22" x14ac:dyDescent="0.2">
      <c r="F456" s="16"/>
      <c r="H456" s="16">
        <v>0</v>
      </c>
      <c r="I456" s="16" t="e">
        <v>#DIV/0!</v>
      </c>
      <c r="J456" s="16"/>
      <c r="K456" s="26"/>
      <c r="L456" s="116"/>
      <c r="M456" s="16"/>
      <c r="N456" s="26">
        <f t="shared" si="40"/>
        <v>1</v>
      </c>
      <c r="O456" s="26">
        <f t="shared" si="41"/>
        <v>2004</v>
      </c>
      <c r="P456" s="26">
        <f>INDEX(ENDEKS!$Q$4:$AB$25,MATCH(O456,ENDEKS!$P$4:$P$25,0),MATCH(N456,ENDEKS!$Q$3:$AB$3,0))</f>
        <v>33.345300000000002</v>
      </c>
      <c r="R456" s="28">
        <f t="shared" si="42"/>
        <v>0</v>
      </c>
      <c r="S456" s="28" t="e">
        <f t="shared" si="43"/>
        <v>#DIV/0!</v>
      </c>
      <c r="T456" s="28" t="e">
        <f t="shared" si="44"/>
        <v>#DIV/0!</v>
      </c>
      <c r="U456" s="16"/>
      <c r="V456" s="16"/>
    </row>
    <row r="457" spans="6:22" x14ac:dyDescent="0.2">
      <c r="F457" s="16"/>
      <c r="H457" s="16">
        <v>0</v>
      </c>
      <c r="I457" s="16" t="e">
        <v>#DIV/0!</v>
      </c>
      <c r="J457" s="16"/>
      <c r="K457" s="26"/>
      <c r="L457" s="116"/>
      <c r="M457" s="16"/>
      <c r="N457" s="26">
        <f t="shared" si="40"/>
        <v>1</v>
      </c>
      <c r="O457" s="26">
        <f t="shared" si="41"/>
        <v>2004</v>
      </c>
      <c r="P457" s="26">
        <f>INDEX(ENDEKS!$Q$4:$AB$25,MATCH(O457,ENDEKS!$P$4:$P$25,0),MATCH(N457,ENDEKS!$Q$3:$AB$3,0))</f>
        <v>33.345300000000002</v>
      </c>
      <c r="R457" s="28">
        <f t="shared" si="42"/>
        <v>0</v>
      </c>
      <c r="S457" s="28" t="e">
        <f t="shared" si="43"/>
        <v>#DIV/0!</v>
      </c>
      <c r="T457" s="28" t="e">
        <f t="shared" si="44"/>
        <v>#DIV/0!</v>
      </c>
      <c r="U457" s="16"/>
      <c r="V457" s="16"/>
    </row>
    <row r="458" spans="6:22" x14ac:dyDescent="0.2">
      <c r="F458" s="16"/>
      <c r="H458" s="16">
        <v>0</v>
      </c>
      <c r="I458" s="16" t="e">
        <v>#DIV/0!</v>
      </c>
      <c r="J458" s="16"/>
      <c r="K458" s="26"/>
      <c r="L458" s="116"/>
      <c r="M458" s="16"/>
      <c r="N458" s="26">
        <f t="shared" si="40"/>
        <v>1</v>
      </c>
      <c r="O458" s="26">
        <f t="shared" si="41"/>
        <v>2004</v>
      </c>
      <c r="P458" s="26">
        <f>INDEX(ENDEKS!$Q$4:$AB$25,MATCH(O458,ENDEKS!$P$4:$P$25,0),MATCH(N458,ENDEKS!$Q$3:$AB$3,0))</f>
        <v>33.345300000000002</v>
      </c>
      <c r="R458" s="28">
        <f t="shared" si="42"/>
        <v>0</v>
      </c>
      <c r="S458" s="28" t="e">
        <f t="shared" si="43"/>
        <v>#DIV/0!</v>
      </c>
      <c r="T458" s="28" t="e">
        <f t="shared" si="44"/>
        <v>#DIV/0!</v>
      </c>
      <c r="U458" s="16"/>
      <c r="V458" s="16"/>
    </row>
    <row r="459" spans="6:22" x14ac:dyDescent="0.2">
      <c r="F459" s="16"/>
      <c r="H459" s="16">
        <v>0</v>
      </c>
      <c r="I459" s="16" t="e">
        <v>#DIV/0!</v>
      </c>
      <c r="J459" s="16"/>
      <c r="K459" s="26"/>
      <c r="L459" s="116"/>
      <c r="M459" s="16"/>
      <c r="N459" s="26">
        <f t="shared" si="40"/>
        <v>1</v>
      </c>
      <c r="O459" s="26">
        <f t="shared" si="41"/>
        <v>2004</v>
      </c>
      <c r="P459" s="26">
        <f>INDEX(ENDEKS!$Q$4:$AB$25,MATCH(O459,ENDEKS!$P$4:$P$25,0),MATCH(N459,ENDEKS!$Q$3:$AB$3,0))</f>
        <v>33.345300000000002</v>
      </c>
      <c r="R459" s="28">
        <f t="shared" si="42"/>
        <v>0</v>
      </c>
      <c r="S459" s="28" t="e">
        <f t="shared" si="43"/>
        <v>#DIV/0!</v>
      </c>
      <c r="T459" s="28" t="e">
        <f t="shared" si="44"/>
        <v>#DIV/0!</v>
      </c>
      <c r="U459" s="16"/>
      <c r="V459" s="16"/>
    </row>
    <row r="460" spans="6:22" x14ac:dyDescent="0.2">
      <c r="F460" s="16"/>
      <c r="H460" s="16">
        <v>0</v>
      </c>
      <c r="I460" s="16" t="e">
        <v>#DIV/0!</v>
      </c>
      <c r="J460" s="16"/>
      <c r="K460" s="26"/>
      <c r="L460" s="116"/>
      <c r="M460" s="16"/>
      <c r="N460" s="26">
        <f t="shared" si="40"/>
        <v>1</v>
      </c>
      <c r="O460" s="26">
        <f t="shared" si="41"/>
        <v>2004</v>
      </c>
      <c r="P460" s="26">
        <f>INDEX(ENDEKS!$Q$4:$AB$25,MATCH(O460,ENDEKS!$P$4:$P$25,0),MATCH(N460,ENDEKS!$Q$3:$AB$3,0))</f>
        <v>33.345300000000002</v>
      </c>
      <c r="R460" s="28">
        <f t="shared" si="42"/>
        <v>0</v>
      </c>
      <c r="S460" s="28" t="e">
        <f t="shared" si="43"/>
        <v>#DIV/0!</v>
      </c>
      <c r="T460" s="28" t="e">
        <f t="shared" si="44"/>
        <v>#DIV/0!</v>
      </c>
      <c r="U460" s="16"/>
      <c r="V460" s="16"/>
    </row>
    <row r="461" spans="6:22" x14ac:dyDescent="0.2">
      <c r="F461" s="16"/>
      <c r="H461" s="16">
        <v>0</v>
      </c>
      <c r="I461" s="16" t="e">
        <v>#DIV/0!</v>
      </c>
      <c r="J461" s="16"/>
      <c r="K461" s="26"/>
      <c r="L461" s="116"/>
      <c r="M461" s="16"/>
      <c r="N461" s="26">
        <f t="shared" si="40"/>
        <v>1</v>
      </c>
      <c r="O461" s="26">
        <f t="shared" si="41"/>
        <v>2004</v>
      </c>
      <c r="P461" s="26">
        <f>INDEX(ENDEKS!$Q$4:$AB$25,MATCH(O461,ENDEKS!$P$4:$P$25,0),MATCH(N461,ENDEKS!$Q$3:$AB$3,0))</f>
        <v>33.345300000000002</v>
      </c>
      <c r="R461" s="28">
        <f t="shared" si="42"/>
        <v>0</v>
      </c>
      <c r="S461" s="28" t="e">
        <f t="shared" si="43"/>
        <v>#DIV/0!</v>
      </c>
      <c r="T461" s="28" t="e">
        <f t="shared" si="44"/>
        <v>#DIV/0!</v>
      </c>
      <c r="U461" s="16"/>
      <c r="V461" s="16"/>
    </row>
    <row r="462" spans="6:22" x14ac:dyDescent="0.2">
      <c r="F462" s="16"/>
      <c r="H462" s="16">
        <v>0</v>
      </c>
      <c r="I462" s="16" t="e">
        <v>#DIV/0!</v>
      </c>
      <c r="J462" s="16"/>
      <c r="K462" s="26"/>
      <c r="L462" s="116"/>
      <c r="M462" s="16"/>
      <c r="N462" s="26">
        <f t="shared" si="40"/>
        <v>1</v>
      </c>
      <c r="O462" s="26">
        <f t="shared" si="41"/>
        <v>2004</v>
      </c>
      <c r="P462" s="26">
        <f>INDEX(ENDEKS!$Q$4:$AB$25,MATCH(O462,ENDEKS!$P$4:$P$25,0),MATCH(N462,ENDEKS!$Q$3:$AB$3,0))</f>
        <v>33.345300000000002</v>
      </c>
      <c r="R462" s="28">
        <f t="shared" si="42"/>
        <v>0</v>
      </c>
      <c r="S462" s="28" t="e">
        <f t="shared" si="43"/>
        <v>#DIV/0!</v>
      </c>
      <c r="T462" s="28" t="e">
        <f t="shared" si="44"/>
        <v>#DIV/0!</v>
      </c>
      <c r="U462" s="16"/>
      <c r="V462" s="16"/>
    </row>
    <row r="463" spans="6:22" x14ac:dyDescent="0.2">
      <c r="F463" s="16"/>
      <c r="H463" s="16">
        <v>0</v>
      </c>
      <c r="I463" s="16" t="e">
        <v>#DIV/0!</v>
      </c>
      <c r="J463" s="16"/>
      <c r="K463" s="26"/>
      <c r="L463" s="116"/>
      <c r="M463" s="16"/>
      <c r="N463" s="26">
        <f t="shared" si="40"/>
        <v>1</v>
      </c>
      <c r="O463" s="26">
        <f t="shared" si="41"/>
        <v>2004</v>
      </c>
      <c r="P463" s="26">
        <f>INDEX(ENDEKS!$Q$4:$AB$25,MATCH(O463,ENDEKS!$P$4:$P$25,0),MATCH(N463,ENDEKS!$Q$3:$AB$3,0))</f>
        <v>33.345300000000002</v>
      </c>
      <c r="R463" s="28">
        <f t="shared" si="42"/>
        <v>0</v>
      </c>
      <c r="S463" s="28" t="e">
        <f t="shared" si="43"/>
        <v>#DIV/0!</v>
      </c>
      <c r="T463" s="28" t="e">
        <f t="shared" si="44"/>
        <v>#DIV/0!</v>
      </c>
      <c r="U463" s="16"/>
      <c r="V463" s="16"/>
    </row>
    <row r="464" spans="6:22" x14ac:dyDescent="0.2">
      <c r="F464" s="16"/>
      <c r="H464" s="16">
        <v>0</v>
      </c>
      <c r="I464" s="16" t="e">
        <v>#DIV/0!</v>
      </c>
      <c r="J464" s="16"/>
      <c r="K464" s="26"/>
      <c r="L464" s="116"/>
      <c r="M464" s="16"/>
      <c r="N464" s="26">
        <f t="shared" ref="N464:N527" si="45">IF(K464="E",MONTH(L464),MONTH(D464))</f>
        <v>1</v>
      </c>
      <c r="O464" s="26">
        <f t="shared" ref="O464:O527" si="46">IF(K464="E",YEAR(L464),IF(YEAR(D464)&gt;2004,YEAR(D464),2004))</f>
        <v>2004</v>
      </c>
      <c r="P464" s="26">
        <f>INDEX(ENDEKS!$Q$4:$AB$25,MATCH(O464,ENDEKS!$P$4:$P$25,0),MATCH(N464,ENDEKS!$Q$3:$AB$3,0))</f>
        <v>33.345300000000002</v>
      </c>
      <c r="R464" s="28">
        <f t="shared" si="42"/>
        <v>0</v>
      </c>
      <c r="S464" s="28" t="e">
        <f t="shared" si="43"/>
        <v>#DIV/0!</v>
      </c>
      <c r="T464" s="28" t="e">
        <f t="shared" si="44"/>
        <v>#DIV/0!</v>
      </c>
      <c r="U464" s="16"/>
      <c r="V464" s="16"/>
    </row>
    <row r="465" spans="6:22" x14ac:dyDescent="0.2">
      <c r="F465" s="16"/>
      <c r="H465" s="16">
        <v>0</v>
      </c>
      <c r="I465" s="16" t="e">
        <v>#DIV/0!</v>
      </c>
      <c r="J465" s="16"/>
      <c r="K465" s="26"/>
      <c r="L465" s="116"/>
      <c r="M465" s="16"/>
      <c r="N465" s="26">
        <f t="shared" si="45"/>
        <v>1</v>
      </c>
      <c r="O465" s="26">
        <f t="shared" si="46"/>
        <v>2004</v>
      </c>
      <c r="P465" s="26">
        <f>INDEX(ENDEKS!$Q$4:$AB$25,MATCH(O465,ENDEKS!$P$4:$P$25,0),MATCH(N465,ENDEKS!$Q$3:$AB$3,0))</f>
        <v>33.345300000000002</v>
      </c>
      <c r="R465" s="28">
        <f t="shared" ref="R465:R528" si="47">H465*P465</f>
        <v>0</v>
      </c>
      <c r="S465" s="28" t="e">
        <f t="shared" ref="S465:S528" si="48">R465/H465*I465</f>
        <v>#DIV/0!</v>
      </c>
      <c r="T465" s="28" t="e">
        <f t="shared" ref="T465:T528" si="49">(R465-H465)-(S465-I465)</f>
        <v>#DIV/0!</v>
      </c>
      <c r="U465" s="16"/>
      <c r="V465" s="16"/>
    </row>
    <row r="466" spans="6:22" x14ac:dyDescent="0.2">
      <c r="F466" s="16"/>
      <c r="H466" s="16">
        <v>0</v>
      </c>
      <c r="I466" s="16" t="e">
        <v>#DIV/0!</v>
      </c>
      <c r="J466" s="16"/>
      <c r="K466" s="26"/>
      <c r="L466" s="116"/>
      <c r="M466" s="16"/>
      <c r="N466" s="26">
        <f t="shared" si="45"/>
        <v>1</v>
      </c>
      <c r="O466" s="26">
        <f t="shared" si="46"/>
        <v>2004</v>
      </c>
      <c r="P466" s="26">
        <f>INDEX(ENDEKS!$Q$4:$AB$25,MATCH(O466,ENDEKS!$P$4:$P$25,0),MATCH(N466,ENDEKS!$Q$3:$AB$3,0))</f>
        <v>33.345300000000002</v>
      </c>
      <c r="R466" s="28">
        <f t="shared" si="47"/>
        <v>0</v>
      </c>
      <c r="S466" s="28" t="e">
        <f t="shared" si="48"/>
        <v>#DIV/0!</v>
      </c>
      <c r="T466" s="28" t="e">
        <f t="shared" si="49"/>
        <v>#DIV/0!</v>
      </c>
      <c r="U466" s="16"/>
      <c r="V466" s="16"/>
    </row>
    <row r="467" spans="6:22" x14ac:dyDescent="0.2">
      <c r="F467" s="16"/>
      <c r="H467" s="16">
        <v>0</v>
      </c>
      <c r="I467" s="16" t="e">
        <v>#DIV/0!</v>
      </c>
      <c r="J467" s="16"/>
      <c r="K467" s="26"/>
      <c r="L467" s="116"/>
      <c r="M467" s="16"/>
      <c r="N467" s="26">
        <f t="shared" si="45"/>
        <v>1</v>
      </c>
      <c r="O467" s="26">
        <f t="shared" si="46"/>
        <v>2004</v>
      </c>
      <c r="P467" s="26">
        <f>INDEX(ENDEKS!$Q$4:$AB$25,MATCH(O467,ENDEKS!$P$4:$P$25,0),MATCH(N467,ENDEKS!$Q$3:$AB$3,0))</f>
        <v>33.345300000000002</v>
      </c>
      <c r="R467" s="28">
        <f t="shared" si="47"/>
        <v>0</v>
      </c>
      <c r="S467" s="28" t="e">
        <f t="shared" si="48"/>
        <v>#DIV/0!</v>
      </c>
      <c r="T467" s="28" t="e">
        <f t="shared" si="49"/>
        <v>#DIV/0!</v>
      </c>
      <c r="U467" s="16"/>
      <c r="V467" s="16"/>
    </row>
    <row r="468" spans="6:22" x14ac:dyDescent="0.2">
      <c r="F468" s="16"/>
      <c r="H468" s="16">
        <v>0</v>
      </c>
      <c r="I468" s="16" t="e">
        <v>#DIV/0!</v>
      </c>
      <c r="J468" s="16"/>
      <c r="K468" s="26"/>
      <c r="L468" s="116"/>
      <c r="M468" s="16"/>
      <c r="N468" s="26">
        <f t="shared" si="45"/>
        <v>1</v>
      </c>
      <c r="O468" s="26">
        <f t="shared" si="46"/>
        <v>2004</v>
      </c>
      <c r="P468" s="26">
        <f>INDEX(ENDEKS!$Q$4:$AB$25,MATCH(O468,ENDEKS!$P$4:$P$25,0),MATCH(N468,ENDEKS!$Q$3:$AB$3,0))</f>
        <v>33.345300000000002</v>
      </c>
      <c r="R468" s="28">
        <f t="shared" si="47"/>
        <v>0</v>
      </c>
      <c r="S468" s="28" t="e">
        <f t="shared" si="48"/>
        <v>#DIV/0!</v>
      </c>
      <c r="T468" s="28" t="e">
        <f t="shared" si="49"/>
        <v>#DIV/0!</v>
      </c>
      <c r="U468" s="16"/>
      <c r="V468" s="16"/>
    </row>
    <row r="469" spans="6:22" x14ac:dyDescent="0.2">
      <c r="F469" s="16"/>
      <c r="H469" s="16">
        <v>0</v>
      </c>
      <c r="I469" s="16" t="e">
        <v>#DIV/0!</v>
      </c>
      <c r="J469" s="16"/>
      <c r="K469" s="26"/>
      <c r="L469" s="116"/>
      <c r="M469" s="16"/>
      <c r="N469" s="26">
        <f t="shared" si="45"/>
        <v>1</v>
      </c>
      <c r="O469" s="26">
        <f t="shared" si="46"/>
        <v>2004</v>
      </c>
      <c r="P469" s="26">
        <f>INDEX(ENDEKS!$Q$4:$AB$25,MATCH(O469,ENDEKS!$P$4:$P$25,0),MATCH(N469,ENDEKS!$Q$3:$AB$3,0))</f>
        <v>33.345300000000002</v>
      </c>
      <c r="R469" s="28">
        <f t="shared" si="47"/>
        <v>0</v>
      </c>
      <c r="S469" s="28" t="e">
        <f t="shared" si="48"/>
        <v>#DIV/0!</v>
      </c>
      <c r="T469" s="28" t="e">
        <f t="shared" si="49"/>
        <v>#DIV/0!</v>
      </c>
      <c r="U469" s="16"/>
      <c r="V469" s="16"/>
    </row>
    <row r="470" spans="6:22" x14ac:dyDescent="0.2">
      <c r="F470" s="16"/>
      <c r="H470" s="16">
        <v>0</v>
      </c>
      <c r="I470" s="16" t="e">
        <v>#DIV/0!</v>
      </c>
      <c r="J470" s="16"/>
      <c r="K470" s="26"/>
      <c r="L470" s="116"/>
      <c r="M470" s="16"/>
      <c r="N470" s="26">
        <f t="shared" si="45"/>
        <v>1</v>
      </c>
      <c r="O470" s="26">
        <f t="shared" si="46"/>
        <v>2004</v>
      </c>
      <c r="P470" s="26">
        <f>INDEX(ENDEKS!$Q$4:$AB$25,MATCH(O470,ENDEKS!$P$4:$P$25,0),MATCH(N470,ENDEKS!$Q$3:$AB$3,0))</f>
        <v>33.345300000000002</v>
      </c>
      <c r="R470" s="28">
        <f t="shared" si="47"/>
        <v>0</v>
      </c>
      <c r="S470" s="28" t="e">
        <f t="shared" si="48"/>
        <v>#DIV/0!</v>
      </c>
      <c r="T470" s="28" t="e">
        <f t="shared" si="49"/>
        <v>#DIV/0!</v>
      </c>
      <c r="U470" s="16"/>
      <c r="V470" s="16"/>
    </row>
    <row r="471" spans="6:22" x14ac:dyDescent="0.2">
      <c r="F471" s="16"/>
      <c r="H471" s="16">
        <v>0</v>
      </c>
      <c r="I471" s="16" t="e">
        <v>#DIV/0!</v>
      </c>
      <c r="J471" s="16"/>
      <c r="K471" s="26"/>
      <c r="L471" s="116"/>
      <c r="M471" s="16"/>
      <c r="N471" s="26">
        <f t="shared" si="45"/>
        <v>1</v>
      </c>
      <c r="O471" s="26">
        <f t="shared" si="46"/>
        <v>2004</v>
      </c>
      <c r="P471" s="26">
        <f>INDEX(ENDEKS!$Q$4:$AB$25,MATCH(O471,ENDEKS!$P$4:$P$25,0),MATCH(N471,ENDEKS!$Q$3:$AB$3,0))</f>
        <v>33.345300000000002</v>
      </c>
      <c r="R471" s="28">
        <f t="shared" si="47"/>
        <v>0</v>
      </c>
      <c r="S471" s="28" t="e">
        <f t="shared" si="48"/>
        <v>#DIV/0!</v>
      </c>
      <c r="T471" s="28" t="e">
        <f t="shared" si="49"/>
        <v>#DIV/0!</v>
      </c>
      <c r="U471" s="16"/>
      <c r="V471" s="16"/>
    </row>
    <row r="472" spans="6:22" x14ac:dyDescent="0.2">
      <c r="F472" s="16"/>
      <c r="H472" s="16">
        <v>0</v>
      </c>
      <c r="I472" s="16" t="e">
        <v>#DIV/0!</v>
      </c>
      <c r="J472" s="16"/>
      <c r="K472" s="26"/>
      <c r="L472" s="116"/>
      <c r="M472" s="16"/>
      <c r="N472" s="26">
        <f t="shared" si="45"/>
        <v>1</v>
      </c>
      <c r="O472" s="26">
        <f t="shared" si="46"/>
        <v>2004</v>
      </c>
      <c r="P472" s="26">
        <f>INDEX(ENDEKS!$Q$4:$AB$25,MATCH(O472,ENDEKS!$P$4:$P$25,0),MATCH(N472,ENDEKS!$Q$3:$AB$3,0))</f>
        <v>33.345300000000002</v>
      </c>
      <c r="R472" s="28">
        <f t="shared" si="47"/>
        <v>0</v>
      </c>
      <c r="S472" s="28" t="e">
        <f t="shared" si="48"/>
        <v>#DIV/0!</v>
      </c>
      <c r="T472" s="28" t="e">
        <f t="shared" si="49"/>
        <v>#DIV/0!</v>
      </c>
      <c r="U472" s="16"/>
      <c r="V472" s="16"/>
    </row>
    <row r="473" spans="6:22" x14ac:dyDescent="0.2">
      <c r="F473" s="16"/>
      <c r="H473" s="16">
        <v>0</v>
      </c>
      <c r="I473" s="16" t="e">
        <v>#DIV/0!</v>
      </c>
      <c r="J473" s="16"/>
      <c r="K473" s="26"/>
      <c r="L473" s="116"/>
      <c r="M473" s="16"/>
      <c r="N473" s="26">
        <f t="shared" si="45"/>
        <v>1</v>
      </c>
      <c r="O473" s="26">
        <f t="shared" si="46"/>
        <v>2004</v>
      </c>
      <c r="P473" s="26">
        <f>INDEX(ENDEKS!$Q$4:$AB$25,MATCH(O473,ENDEKS!$P$4:$P$25,0),MATCH(N473,ENDEKS!$Q$3:$AB$3,0))</f>
        <v>33.345300000000002</v>
      </c>
      <c r="R473" s="28">
        <f t="shared" si="47"/>
        <v>0</v>
      </c>
      <c r="S473" s="28" t="e">
        <f t="shared" si="48"/>
        <v>#DIV/0!</v>
      </c>
      <c r="T473" s="28" t="e">
        <f t="shared" si="49"/>
        <v>#DIV/0!</v>
      </c>
      <c r="U473" s="16"/>
      <c r="V473" s="16"/>
    </row>
    <row r="474" spans="6:22" x14ac:dyDescent="0.2">
      <c r="F474" s="16"/>
      <c r="H474" s="16">
        <v>0</v>
      </c>
      <c r="I474" s="16" t="e">
        <v>#DIV/0!</v>
      </c>
      <c r="J474" s="16"/>
      <c r="K474" s="26"/>
      <c r="L474" s="116"/>
      <c r="M474" s="16"/>
      <c r="N474" s="26">
        <f t="shared" si="45"/>
        <v>1</v>
      </c>
      <c r="O474" s="26">
        <f t="shared" si="46"/>
        <v>2004</v>
      </c>
      <c r="P474" s="26">
        <f>INDEX(ENDEKS!$Q$4:$AB$25,MATCH(O474,ENDEKS!$P$4:$P$25,0),MATCH(N474,ENDEKS!$Q$3:$AB$3,0))</f>
        <v>33.345300000000002</v>
      </c>
      <c r="R474" s="28">
        <f t="shared" si="47"/>
        <v>0</v>
      </c>
      <c r="S474" s="28" t="e">
        <f t="shared" si="48"/>
        <v>#DIV/0!</v>
      </c>
      <c r="T474" s="28" t="e">
        <f t="shared" si="49"/>
        <v>#DIV/0!</v>
      </c>
      <c r="U474" s="16"/>
      <c r="V474" s="16"/>
    </row>
    <row r="475" spans="6:22" x14ac:dyDescent="0.2">
      <c r="F475" s="16"/>
      <c r="H475" s="16">
        <v>0</v>
      </c>
      <c r="I475" s="16" t="e">
        <v>#DIV/0!</v>
      </c>
      <c r="J475" s="16"/>
      <c r="K475" s="26"/>
      <c r="L475" s="116"/>
      <c r="M475" s="16"/>
      <c r="N475" s="26">
        <f t="shared" si="45"/>
        <v>1</v>
      </c>
      <c r="O475" s="26">
        <f t="shared" si="46"/>
        <v>2004</v>
      </c>
      <c r="P475" s="26">
        <f>INDEX(ENDEKS!$Q$4:$AB$25,MATCH(O475,ENDEKS!$P$4:$P$25,0),MATCH(N475,ENDEKS!$Q$3:$AB$3,0))</f>
        <v>33.345300000000002</v>
      </c>
      <c r="R475" s="28">
        <f t="shared" si="47"/>
        <v>0</v>
      </c>
      <c r="S475" s="28" t="e">
        <f t="shared" si="48"/>
        <v>#DIV/0!</v>
      </c>
      <c r="T475" s="28" t="e">
        <f t="shared" si="49"/>
        <v>#DIV/0!</v>
      </c>
      <c r="U475" s="16"/>
      <c r="V475" s="16"/>
    </row>
    <row r="476" spans="6:22" x14ac:dyDescent="0.2">
      <c r="F476" s="16"/>
      <c r="H476" s="16">
        <v>0</v>
      </c>
      <c r="I476" s="16" t="e">
        <v>#DIV/0!</v>
      </c>
      <c r="J476" s="16"/>
      <c r="K476" s="26"/>
      <c r="L476" s="116"/>
      <c r="M476" s="16"/>
      <c r="N476" s="26">
        <f t="shared" si="45"/>
        <v>1</v>
      </c>
      <c r="O476" s="26">
        <f t="shared" si="46"/>
        <v>2004</v>
      </c>
      <c r="P476" s="26">
        <f>INDEX(ENDEKS!$Q$4:$AB$25,MATCH(O476,ENDEKS!$P$4:$P$25,0),MATCH(N476,ENDEKS!$Q$3:$AB$3,0))</f>
        <v>33.345300000000002</v>
      </c>
      <c r="R476" s="28">
        <f t="shared" si="47"/>
        <v>0</v>
      </c>
      <c r="S476" s="28" t="e">
        <f t="shared" si="48"/>
        <v>#DIV/0!</v>
      </c>
      <c r="T476" s="28" t="e">
        <f t="shared" si="49"/>
        <v>#DIV/0!</v>
      </c>
      <c r="U476" s="16"/>
      <c r="V476" s="16"/>
    </row>
    <row r="477" spans="6:22" x14ac:dyDescent="0.2">
      <c r="F477" s="16"/>
      <c r="H477" s="16">
        <v>0</v>
      </c>
      <c r="I477" s="16" t="e">
        <v>#DIV/0!</v>
      </c>
      <c r="J477" s="16"/>
      <c r="K477" s="26"/>
      <c r="L477" s="116"/>
      <c r="M477" s="16"/>
      <c r="N477" s="26">
        <f t="shared" si="45"/>
        <v>1</v>
      </c>
      <c r="O477" s="26">
        <f t="shared" si="46"/>
        <v>2004</v>
      </c>
      <c r="P477" s="26">
        <f>INDEX(ENDEKS!$Q$4:$AB$25,MATCH(O477,ENDEKS!$P$4:$P$25,0),MATCH(N477,ENDEKS!$Q$3:$AB$3,0))</f>
        <v>33.345300000000002</v>
      </c>
      <c r="R477" s="28">
        <f t="shared" si="47"/>
        <v>0</v>
      </c>
      <c r="S477" s="28" t="e">
        <f t="shared" si="48"/>
        <v>#DIV/0!</v>
      </c>
      <c r="T477" s="28" t="e">
        <f t="shared" si="49"/>
        <v>#DIV/0!</v>
      </c>
      <c r="U477" s="16"/>
      <c r="V477" s="16"/>
    </row>
    <row r="478" spans="6:22" x14ac:dyDescent="0.2">
      <c r="F478" s="16"/>
      <c r="H478" s="16">
        <v>0</v>
      </c>
      <c r="I478" s="16" t="e">
        <v>#DIV/0!</v>
      </c>
      <c r="J478" s="16"/>
      <c r="K478" s="26"/>
      <c r="L478" s="116"/>
      <c r="M478" s="16"/>
      <c r="N478" s="26">
        <f t="shared" si="45"/>
        <v>1</v>
      </c>
      <c r="O478" s="26">
        <f t="shared" si="46"/>
        <v>2004</v>
      </c>
      <c r="P478" s="26">
        <f>INDEX(ENDEKS!$Q$4:$AB$25,MATCH(O478,ENDEKS!$P$4:$P$25,0),MATCH(N478,ENDEKS!$Q$3:$AB$3,0))</f>
        <v>33.345300000000002</v>
      </c>
      <c r="R478" s="28">
        <f t="shared" si="47"/>
        <v>0</v>
      </c>
      <c r="S478" s="28" t="e">
        <f t="shared" si="48"/>
        <v>#DIV/0!</v>
      </c>
      <c r="T478" s="28" t="e">
        <f t="shared" si="49"/>
        <v>#DIV/0!</v>
      </c>
      <c r="U478" s="16"/>
      <c r="V478" s="16"/>
    </row>
    <row r="479" spans="6:22" x14ac:dyDescent="0.2">
      <c r="F479" s="16"/>
      <c r="H479" s="16">
        <v>0</v>
      </c>
      <c r="I479" s="16" t="e">
        <v>#DIV/0!</v>
      </c>
      <c r="J479" s="16"/>
      <c r="K479" s="26"/>
      <c r="L479" s="116"/>
      <c r="M479" s="16"/>
      <c r="N479" s="26">
        <f t="shared" si="45"/>
        <v>1</v>
      </c>
      <c r="O479" s="26">
        <f t="shared" si="46"/>
        <v>2004</v>
      </c>
      <c r="P479" s="26">
        <f>INDEX(ENDEKS!$Q$4:$AB$25,MATCH(O479,ENDEKS!$P$4:$P$25,0),MATCH(N479,ENDEKS!$Q$3:$AB$3,0))</f>
        <v>33.345300000000002</v>
      </c>
      <c r="R479" s="28">
        <f t="shared" si="47"/>
        <v>0</v>
      </c>
      <c r="S479" s="28" t="e">
        <f t="shared" si="48"/>
        <v>#DIV/0!</v>
      </c>
      <c r="T479" s="28" t="e">
        <f t="shared" si="49"/>
        <v>#DIV/0!</v>
      </c>
      <c r="U479" s="16"/>
      <c r="V479" s="16"/>
    </row>
    <row r="480" spans="6:22" x14ac:dyDescent="0.2">
      <c r="F480" s="16"/>
      <c r="H480" s="16">
        <v>0</v>
      </c>
      <c r="I480" s="16" t="e">
        <v>#DIV/0!</v>
      </c>
      <c r="J480" s="16"/>
      <c r="K480" s="26"/>
      <c r="L480" s="116"/>
      <c r="M480" s="16"/>
      <c r="N480" s="26">
        <f t="shared" si="45"/>
        <v>1</v>
      </c>
      <c r="O480" s="26">
        <f t="shared" si="46"/>
        <v>2004</v>
      </c>
      <c r="P480" s="26">
        <f>INDEX(ENDEKS!$Q$4:$AB$25,MATCH(O480,ENDEKS!$P$4:$P$25,0),MATCH(N480,ENDEKS!$Q$3:$AB$3,0))</f>
        <v>33.345300000000002</v>
      </c>
      <c r="R480" s="28">
        <f t="shared" si="47"/>
        <v>0</v>
      </c>
      <c r="S480" s="28" t="e">
        <f t="shared" si="48"/>
        <v>#DIV/0!</v>
      </c>
      <c r="T480" s="28" t="e">
        <f t="shared" si="49"/>
        <v>#DIV/0!</v>
      </c>
      <c r="U480" s="16"/>
      <c r="V480" s="16"/>
    </row>
    <row r="481" spans="6:22" x14ac:dyDescent="0.2">
      <c r="F481" s="16"/>
      <c r="H481" s="16">
        <v>0</v>
      </c>
      <c r="I481" s="16" t="e">
        <v>#DIV/0!</v>
      </c>
      <c r="J481" s="16"/>
      <c r="K481" s="26"/>
      <c r="L481" s="116"/>
      <c r="M481" s="16"/>
      <c r="N481" s="26">
        <f t="shared" si="45"/>
        <v>1</v>
      </c>
      <c r="O481" s="26">
        <f t="shared" si="46"/>
        <v>2004</v>
      </c>
      <c r="P481" s="26">
        <f>INDEX(ENDEKS!$Q$4:$AB$25,MATCH(O481,ENDEKS!$P$4:$P$25,0),MATCH(N481,ENDEKS!$Q$3:$AB$3,0))</f>
        <v>33.345300000000002</v>
      </c>
      <c r="R481" s="28">
        <f t="shared" si="47"/>
        <v>0</v>
      </c>
      <c r="S481" s="28" t="e">
        <f t="shared" si="48"/>
        <v>#DIV/0!</v>
      </c>
      <c r="T481" s="28" t="e">
        <f t="shared" si="49"/>
        <v>#DIV/0!</v>
      </c>
      <c r="U481" s="16"/>
      <c r="V481" s="16"/>
    </row>
    <row r="482" spans="6:22" x14ac:dyDescent="0.2">
      <c r="F482" s="16"/>
      <c r="H482" s="16">
        <v>0</v>
      </c>
      <c r="I482" s="16" t="e">
        <v>#DIV/0!</v>
      </c>
      <c r="J482" s="16"/>
      <c r="K482" s="26"/>
      <c r="L482" s="116"/>
      <c r="M482" s="16"/>
      <c r="N482" s="26">
        <f t="shared" si="45"/>
        <v>1</v>
      </c>
      <c r="O482" s="26">
        <f t="shared" si="46"/>
        <v>2004</v>
      </c>
      <c r="P482" s="26">
        <f>INDEX(ENDEKS!$Q$4:$AB$25,MATCH(O482,ENDEKS!$P$4:$P$25,0),MATCH(N482,ENDEKS!$Q$3:$AB$3,0))</f>
        <v>33.345300000000002</v>
      </c>
      <c r="R482" s="28">
        <f t="shared" si="47"/>
        <v>0</v>
      </c>
      <c r="S482" s="28" t="e">
        <f t="shared" si="48"/>
        <v>#DIV/0!</v>
      </c>
      <c r="T482" s="28" t="e">
        <f t="shared" si="49"/>
        <v>#DIV/0!</v>
      </c>
      <c r="U482" s="16"/>
      <c r="V482" s="16"/>
    </row>
    <row r="483" spans="6:22" x14ac:dyDescent="0.2">
      <c r="F483" s="16"/>
      <c r="H483" s="16">
        <v>0</v>
      </c>
      <c r="I483" s="16" t="e">
        <v>#DIV/0!</v>
      </c>
      <c r="J483" s="16"/>
      <c r="K483" s="26"/>
      <c r="L483" s="116"/>
      <c r="M483" s="16"/>
      <c r="N483" s="26">
        <f t="shared" si="45"/>
        <v>1</v>
      </c>
      <c r="O483" s="26">
        <f t="shared" si="46"/>
        <v>2004</v>
      </c>
      <c r="P483" s="26">
        <f>INDEX(ENDEKS!$Q$4:$AB$25,MATCH(O483,ENDEKS!$P$4:$P$25,0),MATCH(N483,ENDEKS!$Q$3:$AB$3,0))</f>
        <v>33.345300000000002</v>
      </c>
      <c r="R483" s="28">
        <f t="shared" si="47"/>
        <v>0</v>
      </c>
      <c r="S483" s="28" t="e">
        <f t="shared" si="48"/>
        <v>#DIV/0!</v>
      </c>
      <c r="T483" s="28" t="e">
        <f t="shared" si="49"/>
        <v>#DIV/0!</v>
      </c>
      <c r="U483" s="16"/>
      <c r="V483" s="16"/>
    </row>
    <row r="484" spans="6:22" x14ac:dyDescent="0.2">
      <c r="F484" s="16"/>
      <c r="H484" s="16">
        <v>0</v>
      </c>
      <c r="I484" s="16" t="e">
        <v>#DIV/0!</v>
      </c>
      <c r="J484" s="16"/>
      <c r="K484" s="26"/>
      <c r="L484" s="116"/>
      <c r="M484" s="16"/>
      <c r="N484" s="26">
        <f t="shared" si="45"/>
        <v>1</v>
      </c>
      <c r="O484" s="26">
        <f t="shared" si="46"/>
        <v>2004</v>
      </c>
      <c r="P484" s="26">
        <f>INDEX(ENDEKS!$Q$4:$AB$25,MATCH(O484,ENDEKS!$P$4:$P$25,0),MATCH(N484,ENDEKS!$Q$3:$AB$3,0))</f>
        <v>33.345300000000002</v>
      </c>
      <c r="R484" s="28">
        <f t="shared" si="47"/>
        <v>0</v>
      </c>
      <c r="S484" s="28" t="e">
        <f t="shared" si="48"/>
        <v>#DIV/0!</v>
      </c>
      <c r="T484" s="28" t="e">
        <f t="shared" si="49"/>
        <v>#DIV/0!</v>
      </c>
      <c r="U484" s="16"/>
      <c r="V484" s="16"/>
    </row>
    <row r="485" spans="6:22" x14ac:dyDescent="0.2">
      <c r="F485" s="16"/>
      <c r="H485" s="16">
        <v>0</v>
      </c>
      <c r="I485" s="16" t="e">
        <v>#DIV/0!</v>
      </c>
      <c r="J485" s="16"/>
      <c r="K485" s="26"/>
      <c r="L485" s="116"/>
      <c r="M485" s="16"/>
      <c r="N485" s="26">
        <f t="shared" si="45"/>
        <v>1</v>
      </c>
      <c r="O485" s="26">
        <f t="shared" si="46"/>
        <v>2004</v>
      </c>
      <c r="P485" s="26">
        <f>INDEX(ENDEKS!$Q$4:$AB$25,MATCH(O485,ENDEKS!$P$4:$P$25,0),MATCH(N485,ENDEKS!$Q$3:$AB$3,0))</f>
        <v>33.345300000000002</v>
      </c>
      <c r="R485" s="28">
        <f t="shared" si="47"/>
        <v>0</v>
      </c>
      <c r="S485" s="28" t="e">
        <f t="shared" si="48"/>
        <v>#DIV/0!</v>
      </c>
      <c r="T485" s="28" t="e">
        <f t="shared" si="49"/>
        <v>#DIV/0!</v>
      </c>
      <c r="U485" s="16"/>
      <c r="V485" s="16"/>
    </row>
    <row r="486" spans="6:22" x14ac:dyDescent="0.2">
      <c r="F486" s="16"/>
      <c r="H486" s="16">
        <v>0</v>
      </c>
      <c r="I486" s="16" t="e">
        <v>#DIV/0!</v>
      </c>
      <c r="J486" s="16"/>
      <c r="K486" s="26"/>
      <c r="L486" s="116"/>
      <c r="M486" s="16"/>
      <c r="N486" s="26">
        <f t="shared" si="45"/>
        <v>1</v>
      </c>
      <c r="O486" s="26">
        <f t="shared" si="46"/>
        <v>2004</v>
      </c>
      <c r="P486" s="26">
        <f>INDEX(ENDEKS!$Q$4:$AB$25,MATCH(O486,ENDEKS!$P$4:$P$25,0),MATCH(N486,ENDEKS!$Q$3:$AB$3,0))</f>
        <v>33.345300000000002</v>
      </c>
      <c r="R486" s="28">
        <f t="shared" si="47"/>
        <v>0</v>
      </c>
      <c r="S486" s="28" t="e">
        <f t="shared" si="48"/>
        <v>#DIV/0!</v>
      </c>
      <c r="T486" s="28" t="e">
        <f t="shared" si="49"/>
        <v>#DIV/0!</v>
      </c>
      <c r="U486" s="16"/>
      <c r="V486" s="16"/>
    </row>
    <row r="487" spans="6:22" x14ac:dyDescent="0.2">
      <c r="F487" s="16"/>
      <c r="H487" s="16">
        <v>0</v>
      </c>
      <c r="I487" s="16" t="e">
        <v>#DIV/0!</v>
      </c>
      <c r="J487" s="16"/>
      <c r="K487" s="26"/>
      <c r="L487" s="116"/>
      <c r="M487" s="16"/>
      <c r="N487" s="26">
        <f t="shared" si="45"/>
        <v>1</v>
      </c>
      <c r="O487" s="26">
        <f t="shared" si="46"/>
        <v>2004</v>
      </c>
      <c r="P487" s="26">
        <f>INDEX(ENDEKS!$Q$4:$AB$25,MATCH(O487,ENDEKS!$P$4:$P$25,0),MATCH(N487,ENDEKS!$Q$3:$AB$3,0))</f>
        <v>33.345300000000002</v>
      </c>
      <c r="R487" s="28">
        <f t="shared" si="47"/>
        <v>0</v>
      </c>
      <c r="S487" s="28" t="e">
        <f t="shared" si="48"/>
        <v>#DIV/0!</v>
      </c>
      <c r="T487" s="28" t="e">
        <f t="shared" si="49"/>
        <v>#DIV/0!</v>
      </c>
      <c r="U487" s="16"/>
      <c r="V487" s="16"/>
    </row>
    <row r="488" spans="6:22" x14ac:dyDescent="0.2">
      <c r="F488" s="16"/>
      <c r="H488" s="16">
        <v>0</v>
      </c>
      <c r="I488" s="16" t="e">
        <v>#DIV/0!</v>
      </c>
      <c r="J488" s="16"/>
      <c r="K488" s="26"/>
      <c r="L488" s="116"/>
      <c r="M488" s="16"/>
      <c r="N488" s="26">
        <f t="shared" si="45"/>
        <v>1</v>
      </c>
      <c r="O488" s="26">
        <f t="shared" si="46"/>
        <v>2004</v>
      </c>
      <c r="P488" s="26">
        <f>INDEX(ENDEKS!$Q$4:$AB$25,MATCH(O488,ENDEKS!$P$4:$P$25,0),MATCH(N488,ENDEKS!$Q$3:$AB$3,0))</f>
        <v>33.345300000000002</v>
      </c>
      <c r="R488" s="28">
        <f t="shared" si="47"/>
        <v>0</v>
      </c>
      <c r="S488" s="28" t="e">
        <f t="shared" si="48"/>
        <v>#DIV/0!</v>
      </c>
      <c r="T488" s="28" t="e">
        <f t="shared" si="49"/>
        <v>#DIV/0!</v>
      </c>
      <c r="U488" s="16"/>
      <c r="V488" s="16"/>
    </row>
    <row r="489" spans="6:22" x14ac:dyDescent="0.2">
      <c r="F489" s="16"/>
      <c r="H489" s="16">
        <v>0</v>
      </c>
      <c r="I489" s="16" t="e">
        <v>#DIV/0!</v>
      </c>
      <c r="J489" s="16"/>
      <c r="K489" s="26"/>
      <c r="L489" s="116"/>
      <c r="M489" s="16"/>
      <c r="N489" s="26">
        <f t="shared" si="45"/>
        <v>1</v>
      </c>
      <c r="O489" s="26">
        <f t="shared" si="46"/>
        <v>2004</v>
      </c>
      <c r="P489" s="26">
        <f>INDEX(ENDEKS!$Q$4:$AB$25,MATCH(O489,ENDEKS!$P$4:$P$25,0),MATCH(N489,ENDEKS!$Q$3:$AB$3,0))</f>
        <v>33.345300000000002</v>
      </c>
      <c r="R489" s="28">
        <f t="shared" si="47"/>
        <v>0</v>
      </c>
      <c r="S489" s="28" t="e">
        <f t="shared" si="48"/>
        <v>#DIV/0!</v>
      </c>
      <c r="T489" s="28" t="e">
        <f t="shared" si="49"/>
        <v>#DIV/0!</v>
      </c>
      <c r="U489" s="16"/>
      <c r="V489" s="16"/>
    </row>
    <row r="490" spans="6:22" x14ac:dyDescent="0.2">
      <c r="F490" s="16"/>
      <c r="H490" s="16">
        <v>0</v>
      </c>
      <c r="I490" s="16" t="e">
        <v>#DIV/0!</v>
      </c>
      <c r="J490" s="16"/>
      <c r="K490" s="26"/>
      <c r="L490" s="116"/>
      <c r="M490" s="16"/>
      <c r="N490" s="26">
        <f t="shared" si="45"/>
        <v>1</v>
      </c>
      <c r="O490" s="26">
        <f t="shared" si="46"/>
        <v>2004</v>
      </c>
      <c r="P490" s="26">
        <f>INDEX(ENDEKS!$Q$4:$AB$25,MATCH(O490,ENDEKS!$P$4:$P$25,0),MATCH(N490,ENDEKS!$Q$3:$AB$3,0))</f>
        <v>33.345300000000002</v>
      </c>
      <c r="R490" s="28">
        <f t="shared" si="47"/>
        <v>0</v>
      </c>
      <c r="S490" s="28" t="e">
        <f t="shared" si="48"/>
        <v>#DIV/0!</v>
      </c>
      <c r="T490" s="28" t="e">
        <f t="shared" si="49"/>
        <v>#DIV/0!</v>
      </c>
      <c r="U490" s="16"/>
      <c r="V490" s="16"/>
    </row>
    <row r="491" spans="6:22" x14ac:dyDescent="0.2">
      <c r="F491" s="16"/>
      <c r="H491" s="16">
        <v>0</v>
      </c>
      <c r="I491" s="16" t="e">
        <v>#DIV/0!</v>
      </c>
      <c r="J491" s="16"/>
      <c r="K491" s="26"/>
      <c r="L491" s="116"/>
      <c r="M491" s="16"/>
      <c r="N491" s="26">
        <f t="shared" si="45"/>
        <v>1</v>
      </c>
      <c r="O491" s="26">
        <f t="shared" si="46"/>
        <v>2004</v>
      </c>
      <c r="P491" s="26">
        <f>INDEX(ENDEKS!$Q$4:$AB$25,MATCH(O491,ENDEKS!$P$4:$P$25,0),MATCH(N491,ENDEKS!$Q$3:$AB$3,0))</f>
        <v>33.345300000000002</v>
      </c>
      <c r="R491" s="28">
        <f t="shared" si="47"/>
        <v>0</v>
      </c>
      <c r="S491" s="28" t="e">
        <f t="shared" si="48"/>
        <v>#DIV/0!</v>
      </c>
      <c r="T491" s="28" t="e">
        <f t="shared" si="49"/>
        <v>#DIV/0!</v>
      </c>
      <c r="U491" s="16"/>
      <c r="V491" s="16"/>
    </row>
    <row r="492" spans="6:22" x14ac:dyDescent="0.2">
      <c r="F492" s="16"/>
      <c r="H492" s="16">
        <v>0</v>
      </c>
      <c r="I492" s="16" t="e">
        <v>#DIV/0!</v>
      </c>
      <c r="J492" s="16"/>
      <c r="K492" s="26"/>
      <c r="L492" s="116"/>
      <c r="M492" s="16"/>
      <c r="N492" s="26">
        <f t="shared" si="45"/>
        <v>1</v>
      </c>
      <c r="O492" s="26">
        <f t="shared" si="46"/>
        <v>2004</v>
      </c>
      <c r="P492" s="26">
        <f>INDEX(ENDEKS!$Q$4:$AB$25,MATCH(O492,ENDEKS!$P$4:$P$25,0),MATCH(N492,ENDEKS!$Q$3:$AB$3,0))</f>
        <v>33.345300000000002</v>
      </c>
      <c r="R492" s="28">
        <f t="shared" si="47"/>
        <v>0</v>
      </c>
      <c r="S492" s="28" t="e">
        <f t="shared" si="48"/>
        <v>#DIV/0!</v>
      </c>
      <c r="T492" s="28" t="e">
        <f t="shared" si="49"/>
        <v>#DIV/0!</v>
      </c>
      <c r="U492" s="16"/>
      <c r="V492" s="16"/>
    </row>
    <row r="493" spans="6:22" x14ac:dyDescent="0.2">
      <c r="F493" s="16"/>
      <c r="H493" s="16">
        <v>0</v>
      </c>
      <c r="I493" s="16" t="e">
        <v>#DIV/0!</v>
      </c>
      <c r="J493" s="16"/>
      <c r="K493" s="26"/>
      <c r="L493" s="116"/>
      <c r="M493" s="16"/>
      <c r="N493" s="26">
        <f t="shared" si="45"/>
        <v>1</v>
      </c>
      <c r="O493" s="26">
        <f t="shared" si="46"/>
        <v>2004</v>
      </c>
      <c r="P493" s="26">
        <f>INDEX(ENDEKS!$Q$4:$AB$25,MATCH(O493,ENDEKS!$P$4:$P$25,0),MATCH(N493,ENDEKS!$Q$3:$AB$3,0))</f>
        <v>33.345300000000002</v>
      </c>
      <c r="R493" s="28">
        <f t="shared" si="47"/>
        <v>0</v>
      </c>
      <c r="S493" s="28" t="e">
        <f t="shared" si="48"/>
        <v>#DIV/0!</v>
      </c>
      <c r="T493" s="28" t="e">
        <f t="shared" si="49"/>
        <v>#DIV/0!</v>
      </c>
      <c r="U493" s="16"/>
      <c r="V493" s="16"/>
    </row>
    <row r="494" spans="6:22" x14ac:dyDescent="0.2">
      <c r="F494" s="16"/>
      <c r="H494" s="16">
        <v>0</v>
      </c>
      <c r="I494" s="16" t="e">
        <v>#DIV/0!</v>
      </c>
      <c r="J494" s="16"/>
      <c r="K494" s="26"/>
      <c r="L494" s="116"/>
      <c r="M494" s="16"/>
      <c r="N494" s="26">
        <f t="shared" si="45"/>
        <v>1</v>
      </c>
      <c r="O494" s="26">
        <f t="shared" si="46"/>
        <v>2004</v>
      </c>
      <c r="P494" s="26">
        <f>INDEX(ENDEKS!$Q$4:$AB$25,MATCH(O494,ENDEKS!$P$4:$P$25,0),MATCH(N494,ENDEKS!$Q$3:$AB$3,0))</f>
        <v>33.345300000000002</v>
      </c>
      <c r="R494" s="28">
        <f t="shared" si="47"/>
        <v>0</v>
      </c>
      <c r="S494" s="28" t="e">
        <f t="shared" si="48"/>
        <v>#DIV/0!</v>
      </c>
      <c r="T494" s="28" t="e">
        <f t="shared" si="49"/>
        <v>#DIV/0!</v>
      </c>
      <c r="U494" s="16"/>
      <c r="V494" s="16"/>
    </row>
    <row r="495" spans="6:22" x14ac:dyDescent="0.2">
      <c r="F495" s="16"/>
      <c r="H495" s="16">
        <v>0</v>
      </c>
      <c r="I495" s="16" t="e">
        <v>#DIV/0!</v>
      </c>
      <c r="J495" s="16"/>
      <c r="K495" s="26"/>
      <c r="L495" s="116"/>
      <c r="M495" s="16"/>
      <c r="N495" s="26">
        <f t="shared" si="45"/>
        <v>1</v>
      </c>
      <c r="O495" s="26">
        <f t="shared" si="46"/>
        <v>2004</v>
      </c>
      <c r="P495" s="26">
        <f>INDEX(ENDEKS!$Q$4:$AB$25,MATCH(O495,ENDEKS!$P$4:$P$25,0),MATCH(N495,ENDEKS!$Q$3:$AB$3,0))</f>
        <v>33.345300000000002</v>
      </c>
      <c r="R495" s="28">
        <f t="shared" si="47"/>
        <v>0</v>
      </c>
      <c r="S495" s="28" t="e">
        <f t="shared" si="48"/>
        <v>#DIV/0!</v>
      </c>
      <c r="T495" s="28" t="e">
        <f t="shared" si="49"/>
        <v>#DIV/0!</v>
      </c>
      <c r="U495" s="16"/>
      <c r="V495" s="16"/>
    </row>
    <row r="496" spans="6:22" x14ac:dyDescent="0.2">
      <c r="F496" s="16"/>
      <c r="H496" s="16">
        <v>0</v>
      </c>
      <c r="I496" s="16" t="e">
        <v>#DIV/0!</v>
      </c>
      <c r="J496" s="16"/>
      <c r="K496" s="26"/>
      <c r="L496" s="116"/>
      <c r="M496" s="16"/>
      <c r="N496" s="26">
        <f t="shared" si="45"/>
        <v>1</v>
      </c>
      <c r="O496" s="26">
        <f t="shared" si="46"/>
        <v>2004</v>
      </c>
      <c r="P496" s="26">
        <f>INDEX(ENDEKS!$Q$4:$AB$25,MATCH(O496,ENDEKS!$P$4:$P$25,0),MATCH(N496,ENDEKS!$Q$3:$AB$3,0))</f>
        <v>33.345300000000002</v>
      </c>
      <c r="R496" s="28">
        <f t="shared" si="47"/>
        <v>0</v>
      </c>
      <c r="S496" s="28" t="e">
        <f t="shared" si="48"/>
        <v>#DIV/0!</v>
      </c>
      <c r="T496" s="28" t="e">
        <f t="shared" si="49"/>
        <v>#DIV/0!</v>
      </c>
      <c r="U496" s="16"/>
      <c r="V496" s="16"/>
    </row>
    <row r="497" spans="6:22" x14ac:dyDescent="0.2">
      <c r="F497" s="16"/>
      <c r="H497" s="16">
        <v>0</v>
      </c>
      <c r="I497" s="16" t="e">
        <v>#DIV/0!</v>
      </c>
      <c r="J497" s="16"/>
      <c r="K497" s="26"/>
      <c r="L497" s="116"/>
      <c r="M497" s="16"/>
      <c r="N497" s="26">
        <f t="shared" si="45"/>
        <v>1</v>
      </c>
      <c r="O497" s="26">
        <f t="shared" si="46"/>
        <v>2004</v>
      </c>
      <c r="P497" s="26">
        <f>INDEX(ENDEKS!$Q$4:$AB$25,MATCH(O497,ENDEKS!$P$4:$P$25,0),MATCH(N497,ENDEKS!$Q$3:$AB$3,0))</f>
        <v>33.345300000000002</v>
      </c>
      <c r="R497" s="28">
        <f t="shared" si="47"/>
        <v>0</v>
      </c>
      <c r="S497" s="28" t="e">
        <f t="shared" si="48"/>
        <v>#DIV/0!</v>
      </c>
      <c r="T497" s="28" t="e">
        <f t="shared" si="49"/>
        <v>#DIV/0!</v>
      </c>
      <c r="U497" s="16"/>
      <c r="V497" s="16"/>
    </row>
    <row r="498" spans="6:22" x14ac:dyDescent="0.2">
      <c r="F498" s="16"/>
      <c r="H498" s="16">
        <v>0</v>
      </c>
      <c r="I498" s="16" t="e">
        <v>#DIV/0!</v>
      </c>
      <c r="J498" s="16"/>
      <c r="K498" s="26"/>
      <c r="L498" s="116"/>
      <c r="M498" s="16"/>
      <c r="N498" s="26">
        <f t="shared" si="45"/>
        <v>1</v>
      </c>
      <c r="O498" s="26">
        <f t="shared" si="46"/>
        <v>2004</v>
      </c>
      <c r="P498" s="26">
        <f>INDEX(ENDEKS!$Q$4:$AB$25,MATCH(O498,ENDEKS!$P$4:$P$25,0),MATCH(N498,ENDEKS!$Q$3:$AB$3,0))</f>
        <v>33.345300000000002</v>
      </c>
      <c r="R498" s="28">
        <f t="shared" si="47"/>
        <v>0</v>
      </c>
      <c r="S498" s="28" t="e">
        <f t="shared" si="48"/>
        <v>#DIV/0!</v>
      </c>
      <c r="T498" s="28" t="e">
        <f t="shared" si="49"/>
        <v>#DIV/0!</v>
      </c>
      <c r="U498" s="16"/>
      <c r="V498" s="16"/>
    </row>
    <row r="499" spans="6:22" x14ac:dyDescent="0.2">
      <c r="F499" s="16"/>
      <c r="H499" s="16">
        <v>0</v>
      </c>
      <c r="I499" s="16" t="e">
        <v>#DIV/0!</v>
      </c>
      <c r="J499" s="16"/>
      <c r="K499" s="26"/>
      <c r="L499" s="116"/>
      <c r="M499" s="16"/>
      <c r="N499" s="26">
        <f t="shared" si="45"/>
        <v>1</v>
      </c>
      <c r="O499" s="26">
        <f t="shared" si="46"/>
        <v>2004</v>
      </c>
      <c r="P499" s="26">
        <f>INDEX(ENDEKS!$Q$4:$AB$25,MATCH(O499,ENDEKS!$P$4:$P$25,0),MATCH(N499,ENDEKS!$Q$3:$AB$3,0))</f>
        <v>33.345300000000002</v>
      </c>
      <c r="R499" s="28">
        <f t="shared" si="47"/>
        <v>0</v>
      </c>
      <c r="S499" s="28" t="e">
        <f t="shared" si="48"/>
        <v>#DIV/0!</v>
      </c>
      <c r="T499" s="28" t="e">
        <f t="shared" si="49"/>
        <v>#DIV/0!</v>
      </c>
      <c r="U499" s="16"/>
      <c r="V499" s="16"/>
    </row>
    <row r="500" spans="6:22" x14ac:dyDescent="0.2">
      <c r="F500" s="16"/>
      <c r="H500" s="16">
        <v>0</v>
      </c>
      <c r="I500" s="16" t="e">
        <v>#DIV/0!</v>
      </c>
      <c r="J500" s="16"/>
      <c r="K500" s="26"/>
      <c r="L500" s="116"/>
      <c r="M500" s="16"/>
      <c r="N500" s="26">
        <f t="shared" si="45"/>
        <v>1</v>
      </c>
      <c r="O500" s="26">
        <f t="shared" si="46"/>
        <v>2004</v>
      </c>
      <c r="P500" s="26">
        <f>INDEX(ENDEKS!$Q$4:$AB$25,MATCH(O500,ENDEKS!$P$4:$P$25,0),MATCH(N500,ENDEKS!$Q$3:$AB$3,0))</f>
        <v>33.345300000000002</v>
      </c>
      <c r="R500" s="28">
        <f t="shared" si="47"/>
        <v>0</v>
      </c>
      <c r="S500" s="28" t="e">
        <f t="shared" si="48"/>
        <v>#DIV/0!</v>
      </c>
      <c r="T500" s="28" t="e">
        <f t="shared" si="49"/>
        <v>#DIV/0!</v>
      </c>
      <c r="U500" s="16"/>
      <c r="V500" s="16"/>
    </row>
    <row r="501" spans="6:22" x14ac:dyDescent="0.2">
      <c r="F501" s="16"/>
      <c r="H501" s="16">
        <v>0</v>
      </c>
      <c r="I501" s="16" t="e">
        <v>#DIV/0!</v>
      </c>
      <c r="J501" s="16"/>
      <c r="K501" s="26"/>
      <c r="L501" s="116"/>
      <c r="M501" s="16"/>
      <c r="N501" s="26">
        <f t="shared" si="45"/>
        <v>1</v>
      </c>
      <c r="O501" s="26">
        <f t="shared" si="46"/>
        <v>2004</v>
      </c>
      <c r="P501" s="26">
        <f>INDEX(ENDEKS!$Q$4:$AB$25,MATCH(O501,ENDEKS!$P$4:$P$25,0),MATCH(N501,ENDEKS!$Q$3:$AB$3,0))</f>
        <v>33.345300000000002</v>
      </c>
      <c r="R501" s="28">
        <f t="shared" si="47"/>
        <v>0</v>
      </c>
      <c r="S501" s="28" t="e">
        <f t="shared" si="48"/>
        <v>#DIV/0!</v>
      </c>
      <c r="T501" s="28" t="e">
        <f t="shared" si="49"/>
        <v>#DIV/0!</v>
      </c>
      <c r="U501" s="16"/>
      <c r="V501" s="16"/>
    </row>
    <row r="502" spans="6:22" x14ac:dyDescent="0.2">
      <c r="F502" s="16"/>
      <c r="H502" s="16">
        <v>0</v>
      </c>
      <c r="I502" s="16" t="e">
        <v>#DIV/0!</v>
      </c>
      <c r="J502" s="16"/>
      <c r="K502" s="26"/>
      <c r="L502" s="116"/>
      <c r="M502" s="16"/>
      <c r="N502" s="26">
        <f t="shared" si="45"/>
        <v>1</v>
      </c>
      <c r="O502" s="26">
        <f t="shared" si="46"/>
        <v>2004</v>
      </c>
      <c r="P502" s="26">
        <f>INDEX(ENDEKS!$Q$4:$AB$25,MATCH(O502,ENDEKS!$P$4:$P$25,0),MATCH(N502,ENDEKS!$Q$3:$AB$3,0))</f>
        <v>33.345300000000002</v>
      </c>
      <c r="R502" s="28">
        <f t="shared" si="47"/>
        <v>0</v>
      </c>
      <c r="S502" s="28" t="e">
        <f t="shared" si="48"/>
        <v>#DIV/0!</v>
      </c>
      <c r="T502" s="28" t="e">
        <f t="shared" si="49"/>
        <v>#DIV/0!</v>
      </c>
      <c r="U502" s="16"/>
      <c r="V502" s="16"/>
    </row>
    <row r="503" spans="6:22" x14ac:dyDescent="0.2">
      <c r="F503" s="16"/>
      <c r="H503" s="16">
        <v>0</v>
      </c>
      <c r="I503" s="16" t="e">
        <v>#DIV/0!</v>
      </c>
      <c r="J503" s="16"/>
      <c r="K503" s="26"/>
      <c r="L503" s="116"/>
      <c r="M503" s="16"/>
      <c r="N503" s="26">
        <f t="shared" si="45"/>
        <v>1</v>
      </c>
      <c r="O503" s="26">
        <f t="shared" si="46"/>
        <v>2004</v>
      </c>
      <c r="P503" s="26">
        <f>INDEX(ENDEKS!$Q$4:$AB$25,MATCH(O503,ENDEKS!$P$4:$P$25,0),MATCH(N503,ENDEKS!$Q$3:$AB$3,0))</f>
        <v>33.345300000000002</v>
      </c>
      <c r="R503" s="28">
        <f t="shared" si="47"/>
        <v>0</v>
      </c>
      <c r="S503" s="28" t="e">
        <f t="shared" si="48"/>
        <v>#DIV/0!</v>
      </c>
      <c r="T503" s="28" t="e">
        <f t="shared" si="49"/>
        <v>#DIV/0!</v>
      </c>
      <c r="U503" s="16"/>
      <c r="V503" s="16"/>
    </row>
    <row r="504" spans="6:22" x14ac:dyDescent="0.2">
      <c r="F504" s="16"/>
      <c r="H504" s="16">
        <v>0</v>
      </c>
      <c r="I504" s="16" t="e">
        <v>#DIV/0!</v>
      </c>
      <c r="J504" s="16"/>
      <c r="K504" s="26"/>
      <c r="L504" s="116"/>
      <c r="M504" s="16"/>
      <c r="N504" s="26">
        <f t="shared" si="45"/>
        <v>1</v>
      </c>
      <c r="O504" s="26">
        <f t="shared" si="46"/>
        <v>2004</v>
      </c>
      <c r="P504" s="26">
        <f>INDEX(ENDEKS!$Q$4:$AB$25,MATCH(O504,ENDEKS!$P$4:$P$25,0),MATCH(N504,ENDEKS!$Q$3:$AB$3,0))</f>
        <v>33.345300000000002</v>
      </c>
      <c r="R504" s="28">
        <f t="shared" si="47"/>
        <v>0</v>
      </c>
      <c r="S504" s="28" t="e">
        <f t="shared" si="48"/>
        <v>#DIV/0!</v>
      </c>
      <c r="T504" s="28" t="e">
        <f t="shared" si="49"/>
        <v>#DIV/0!</v>
      </c>
      <c r="U504" s="16"/>
      <c r="V504" s="16"/>
    </row>
    <row r="505" spans="6:22" x14ac:dyDescent="0.2">
      <c r="F505" s="16"/>
      <c r="H505" s="16">
        <v>0</v>
      </c>
      <c r="I505" s="16" t="e">
        <v>#DIV/0!</v>
      </c>
      <c r="J505" s="16"/>
      <c r="K505" s="26"/>
      <c r="L505" s="116"/>
      <c r="M505" s="16"/>
      <c r="N505" s="26">
        <f t="shared" si="45"/>
        <v>1</v>
      </c>
      <c r="O505" s="26">
        <f t="shared" si="46"/>
        <v>2004</v>
      </c>
      <c r="P505" s="26">
        <f>INDEX(ENDEKS!$Q$4:$AB$25,MATCH(O505,ENDEKS!$P$4:$P$25,0),MATCH(N505,ENDEKS!$Q$3:$AB$3,0))</f>
        <v>33.345300000000002</v>
      </c>
      <c r="R505" s="28">
        <f t="shared" si="47"/>
        <v>0</v>
      </c>
      <c r="S505" s="28" t="e">
        <f t="shared" si="48"/>
        <v>#DIV/0!</v>
      </c>
      <c r="T505" s="28" t="e">
        <f t="shared" si="49"/>
        <v>#DIV/0!</v>
      </c>
      <c r="U505" s="16"/>
      <c r="V505" s="16"/>
    </row>
    <row r="506" spans="6:22" x14ac:dyDescent="0.2">
      <c r="F506" s="16"/>
      <c r="H506" s="16">
        <v>0</v>
      </c>
      <c r="I506" s="16" t="e">
        <v>#DIV/0!</v>
      </c>
      <c r="J506" s="16"/>
      <c r="K506" s="26"/>
      <c r="L506" s="116"/>
      <c r="M506" s="16"/>
      <c r="N506" s="26">
        <f t="shared" si="45"/>
        <v>1</v>
      </c>
      <c r="O506" s="26">
        <f t="shared" si="46"/>
        <v>2004</v>
      </c>
      <c r="P506" s="26">
        <f>INDEX(ENDEKS!$Q$4:$AB$25,MATCH(O506,ENDEKS!$P$4:$P$25,0),MATCH(N506,ENDEKS!$Q$3:$AB$3,0))</f>
        <v>33.345300000000002</v>
      </c>
      <c r="R506" s="28">
        <f t="shared" si="47"/>
        <v>0</v>
      </c>
      <c r="S506" s="28" t="e">
        <f t="shared" si="48"/>
        <v>#DIV/0!</v>
      </c>
      <c r="T506" s="28" t="e">
        <f t="shared" si="49"/>
        <v>#DIV/0!</v>
      </c>
      <c r="U506" s="16"/>
      <c r="V506" s="16"/>
    </row>
    <row r="507" spans="6:22" x14ac:dyDescent="0.2">
      <c r="F507" s="16"/>
      <c r="H507" s="16">
        <v>0</v>
      </c>
      <c r="I507" s="16" t="e">
        <v>#DIV/0!</v>
      </c>
      <c r="J507" s="16"/>
      <c r="K507" s="26"/>
      <c r="L507" s="116"/>
      <c r="M507" s="16"/>
      <c r="N507" s="26">
        <f t="shared" si="45"/>
        <v>1</v>
      </c>
      <c r="O507" s="26">
        <f t="shared" si="46"/>
        <v>2004</v>
      </c>
      <c r="P507" s="26">
        <f>INDEX(ENDEKS!$Q$4:$AB$25,MATCH(O507,ENDEKS!$P$4:$P$25,0),MATCH(N507,ENDEKS!$Q$3:$AB$3,0))</f>
        <v>33.345300000000002</v>
      </c>
      <c r="R507" s="28">
        <f t="shared" si="47"/>
        <v>0</v>
      </c>
      <c r="S507" s="28" t="e">
        <f t="shared" si="48"/>
        <v>#DIV/0!</v>
      </c>
      <c r="T507" s="28" t="e">
        <f t="shared" si="49"/>
        <v>#DIV/0!</v>
      </c>
      <c r="U507" s="16"/>
      <c r="V507" s="16"/>
    </row>
    <row r="508" spans="6:22" x14ac:dyDescent="0.2">
      <c r="F508" s="16"/>
      <c r="H508" s="16">
        <v>0</v>
      </c>
      <c r="I508" s="16" t="e">
        <v>#DIV/0!</v>
      </c>
      <c r="J508" s="16"/>
      <c r="K508" s="26"/>
      <c r="L508" s="116"/>
      <c r="M508" s="16"/>
      <c r="N508" s="26">
        <f t="shared" si="45"/>
        <v>1</v>
      </c>
      <c r="O508" s="26">
        <f t="shared" si="46"/>
        <v>2004</v>
      </c>
      <c r="P508" s="26">
        <f>INDEX(ENDEKS!$Q$4:$AB$25,MATCH(O508,ENDEKS!$P$4:$P$25,0),MATCH(N508,ENDEKS!$Q$3:$AB$3,0))</f>
        <v>33.345300000000002</v>
      </c>
      <c r="R508" s="28">
        <f t="shared" si="47"/>
        <v>0</v>
      </c>
      <c r="S508" s="28" t="e">
        <f t="shared" si="48"/>
        <v>#DIV/0!</v>
      </c>
      <c r="T508" s="28" t="e">
        <f t="shared" si="49"/>
        <v>#DIV/0!</v>
      </c>
      <c r="U508" s="16"/>
      <c r="V508" s="16"/>
    </row>
    <row r="509" spans="6:22" x14ac:dyDescent="0.2">
      <c r="F509" s="16"/>
      <c r="H509" s="16">
        <v>0</v>
      </c>
      <c r="I509" s="16" t="e">
        <v>#DIV/0!</v>
      </c>
      <c r="J509" s="16"/>
      <c r="K509" s="26"/>
      <c r="L509" s="116"/>
      <c r="M509" s="16"/>
      <c r="N509" s="26">
        <f t="shared" si="45"/>
        <v>1</v>
      </c>
      <c r="O509" s="26">
        <f t="shared" si="46"/>
        <v>2004</v>
      </c>
      <c r="P509" s="26">
        <f>INDEX(ENDEKS!$Q$4:$AB$25,MATCH(O509,ENDEKS!$P$4:$P$25,0),MATCH(N509,ENDEKS!$Q$3:$AB$3,0))</f>
        <v>33.345300000000002</v>
      </c>
      <c r="R509" s="28">
        <f t="shared" si="47"/>
        <v>0</v>
      </c>
      <c r="S509" s="28" t="e">
        <f t="shared" si="48"/>
        <v>#DIV/0!</v>
      </c>
      <c r="T509" s="28" t="e">
        <f t="shared" si="49"/>
        <v>#DIV/0!</v>
      </c>
      <c r="U509" s="16"/>
      <c r="V509" s="16"/>
    </row>
    <row r="510" spans="6:22" x14ac:dyDescent="0.2">
      <c r="F510" s="16"/>
      <c r="H510" s="16">
        <v>0</v>
      </c>
      <c r="I510" s="16" t="e">
        <v>#DIV/0!</v>
      </c>
      <c r="J510" s="16"/>
      <c r="K510" s="26"/>
      <c r="L510" s="116"/>
      <c r="M510" s="16"/>
      <c r="N510" s="26">
        <f t="shared" si="45"/>
        <v>1</v>
      </c>
      <c r="O510" s="26">
        <f t="shared" si="46"/>
        <v>2004</v>
      </c>
      <c r="P510" s="26">
        <f>INDEX(ENDEKS!$Q$4:$AB$25,MATCH(O510,ENDEKS!$P$4:$P$25,0),MATCH(N510,ENDEKS!$Q$3:$AB$3,0))</f>
        <v>33.345300000000002</v>
      </c>
      <c r="R510" s="28">
        <f t="shared" si="47"/>
        <v>0</v>
      </c>
      <c r="S510" s="28" t="e">
        <f t="shared" si="48"/>
        <v>#DIV/0!</v>
      </c>
      <c r="T510" s="28" t="e">
        <f t="shared" si="49"/>
        <v>#DIV/0!</v>
      </c>
      <c r="U510" s="16"/>
      <c r="V510" s="16"/>
    </row>
    <row r="511" spans="6:22" x14ac:dyDescent="0.2">
      <c r="F511" s="16"/>
      <c r="H511" s="16">
        <v>0</v>
      </c>
      <c r="I511" s="16" t="e">
        <v>#DIV/0!</v>
      </c>
      <c r="J511" s="16"/>
      <c r="K511" s="26"/>
      <c r="L511" s="116"/>
      <c r="M511" s="16"/>
      <c r="N511" s="26">
        <f t="shared" si="45"/>
        <v>1</v>
      </c>
      <c r="O511" s="26">
        <f t="shared" si="46"/>
        <v>2004</v>
      </c>
      <c r="P511" s="26">
        <f>INDEX(ENDEKS!$Q$4:$AB$25,MATCH(O511,ENDEKS!$P$4:$P$25,0),MATCH(N511,ENDEKS!$Q$3:$AB$3,0))</f>
        <v>33.345300000000002</v>
      </c>
      <c r="R511" s="28">
        <f t="shared" si="47"/>
        <v>0</v>
      </c>
      <c r="S511" s="28" t="e">
        <f t="shared" si="48"/>
        <v>#DIV/0!</v>
      </c>
      <c r="T511" s="28" t="e">
        <f t="shared" si="49"/>
        <v>#DIV/0!</v>
      </c>
      <c r="U511" s="16"/>
      <c r="V511" s="16"/>
    </row>
    <row r="512" spans="6:22" x14ac:dyDescent="0.2">
      <c r="F512" s="16"/>
      <c r="H512" s="16">
        <v>0</v>
      </c>
      <c r="I512" s="16" t="e">
        <v>#DIV/0!</v>
      </c>
      <c r="J512" s="16"/>
      <c r="K512" s="26"/>
      <c r="L512" s="116"/>
      <c r="M512" s="16"/>
      <c r="N512" s="26">
        <f t="shared" si="45"/>
        <v>1</v>
      </c>
      <c r="O512" s="26">
        <f t="shared" si="46"/>
        <v>2004</v>
      </c>
      <c r="P512" s="26">
        <f>INDEX(ENDEKS!$Q$4:$AB$25,MATCH(O512,ENDEKS!$P$4:$P$25,0),MATCH(N512,ENDEKS!$Q$3:$AB$3,0))</f>
        <v>33.345300000000002</v>
      </c>
      <c r="R512" s="28">
        <f t="shared" si="47"/>
        <v>0</v>
      </c>
      <c r="S512" s="28" t="e">
        <f t="shared" si="48"/>
        <v>#DIV/0!</v>
      </c>
      <c r="T512" s="28" t="e">
        <f t="shared" si="49"/>
        <v>#DIV/0!</v>
      </c>
      <c r="U512" s="16"/>
      <c r="V512" s="16"/>
    </row>
    <row r="513" spans="6:22" x14ac:dyDescent="0.2">
      <c r="F513" s="16"/>
      <c r="H513" s="16">
        <v>0</v>
      </c>
      <c r="I513" s="16" t="e">
        <v>#DIV/0!</v>
      </c>
      <c r="J513" s="16"/>
      <c r="K513" s="26"/>
      <c r="L513" s="116"/>
      <c r="M513" s="16"/>
      <c r="N513" s="26">
        <f t="shared" si="45"/>
        <v>1</v>
      </c>
      <c r="O513" s="26">
        <f t="shared" si="46"/>
        <v>2004</v>
      </c>
      <c r="P513" s="26">
        <f>INDEX(ENDEKS!$Q$4:$AB$25,MATCH(O513,ENDEKS!$P$4:$P$25,0),MATCH(N513,ENDEKS!$Q$3:$AB$3,0))</f>
        <v>33.345300000000002</v>
      </c>
      <c r="R513" s="28">
        <f t="shared" si="47"/>
        <v>0</v>
      </c>
      <c r="S513" s="28" t="e">
        <f t="shared" si="48"/>
        <v>#DIV/0!</v>
      </c>
      <c r="T513" s="28" t="e">
        <f t="shared" si="49"/>
        <v>#DIV/0!</v>
      </c>
      <c r="U513" s="16"/>
      <c r="V513" s="16"/>
    </row>
    <row r="514" spans="6:22" x14ac:dyDescent="0.2">
      <c r="F514" s="16"/>
      <c r="H514" s="16">
        <v>0</v>
      </c>
      <c r="I514" s="16" t="e">
        <v>#DIV/0!</v>
      </c>
      <c r="J514" s="16"/>
      <c r="K514" s="26"/>
      <c r="L514" s="116"/>
      <c r="M514" s="16"/>
      <c r="N514" s="26">
        <f t="shared" si="45"/>
        <v>1</v>
      </c>
      <c r="O514" s="26">
        <f t="shared" si="46"/>
        <v>2004</v>
      </c>
      <c r="P514" s="26">
        <f>INDEX(ENDEKS!$Q$4:$AB$25,MATCH(O514,ENDEKS!$P$4:$P$25,0),MATCH(N514,ENDEKS!$Q$3:$AB$3,0))</f>
        <v>33.345300000000002</v>
      </c>
      <c r="R514" s="28">
        <f t="shared" si="47"/>
        <v>0</v>
      </c>
      <c r="S514" s="28" t="e">
        <f t="shared" si="48"/>
        <v>#DIV/0!</v>
      </c>
      <c r="T514" s="28" t="e">
        <f t="shared" si="49"/>
        <v>#DIV/0!</v>
      </c>
      <c r="U514" s="16"/>
      <c r="V514" s="16"/>
    </row>
    <row r="515" spans="6:22" x14ac:dyDescent="0.2">
      <c r="F515" s="16"/>
      <c r="H515" s="16">
        <v>0</v>
      </c>
      <c r="I515" s="16" t="e">
        <v>#DIV/0!</v>
      </c>
      <c r="J515" s="16"/>
      <c r="K515" s="26"/>
      <c r="L515" s="116"/>
      <c r="M515" s="16"/>
      <c r="N515" s="26">
        <f t="shared" si="45"/>
        <v>1</v>
      </c>
      <c r="O515" s="26">
        <f t="shared" si="46"/>
        <v>2004</v>
      </c>
      <c r="P515" s="26">
        <f>INDEX(ENDEKS!$Q$4:$AB$25,MATCH(O515,ENDEKS!$P$4:$P$25,0),MATCH(N515,ENDEKS!$Q$3:$AB$3,0))</f>
        <v>33.345300000000002</v>
      </c>
      <c r="R515" s="28">
        <f t="shared" si="47"/>
        <v>0</v>
      </c>
      <c r="S515" s="28" t="e">
        <f t="shared" si="48"/>
        <v>#DIV/0!</v>
      </c>
      <c r="T515" s="28" t="e">
        <f t="shared" si="49"/>
        <v>#DIV/0!</v>
      </c>
      <c r="U515" s="16"/>
      <c r="V515" s="16"/>
    </row>
    <row r="516" spans="6:22" x14ac:dyDescent="0.2">
      <c r="F516" s="16"/>
      <c r="H516" s="16">
        <v>0</v>
      </c>
      <c r="I516" s="16" t="e">
        <v>#DIV/0!</v>
      </c>
      <c r="J516" s="16"/>
      <c r="K516" s="26"/>
      <c r="L516" s="116"/>
      <c r="M516" s="16"/>
      <c r="N516" s="26">
        <f t="shared" si="45"/>
        <v>1</v>
      </c>
      <c r="O516" s="26">
        <f t="shared" si="46"/>
        <v>2004</v>
      </c>
      <c r="P516" s="26">
        <f>INDEX(ENDEKS!$Q$4:$AB$25,MATCH(O516,ENDEKS!$P$4:$P$25,0),MATCH(N516,ENDEKS!$Q$3:$AB$3,0))</f>
        <v>33.345300000000002</v>
      </c>
      <c r="R516" s="28">
        <f t="shared" si="47"/>
        <v>0</v>
      </c>
      <c r="S516" s="28" t="e">
        <f t="shared" si="48"/>
        <v>#DIV/0!</v>
      </c>
      <c r="T516" s="28" t="e">
        <f t="shared" si="49"/>
        <v>#DIV/0!</v>
      </c>
      <c r="U516" s="16"/>
      <c r="V516" s="16"/>
    </row>
    <row r="517" spans="6:22" x14ac:dyDescent="0.2">
      <c r="F517" s="16"/>
      <c r="H517" s="16">
        <v>0</v>
      </c>
      <c r="I517" s="16" t="e">
        <v>#DIV/0!</v>
      </c>
      <c r="J517" s="16"/>
      <c r="K517" s="26"/>
      <c r="L517" s="116"/>
      <c r="M517" s="16"/>
      <c r="N517" s="26">
        <f t="shared" si="45"/>
        <v>1</v>
      </c>
      <c r="O517" s="26">
        <f t="shared" si="46"/>
        <v>2004</v>
      </c>
      <c r="P517" s="26">
        <f>INDEX(ENDEKS!$Q$4:$AB$25,MATCH(O517,ENDEKS!$P$4:$P$25,0),MATCH(N517,ENDEKS!$Q$3:$AB$3,0))</f>
        <v>33.345300000000002</v>
      </c>
      <c r="R517" s="28">
        <f t="shared" si="47"/>
        <v>0</v>
      </c>
      <c r="S517" s="28" t="e">
        <f t="shared" si="48"/>
        <v>#DIV/0!</v>
      </c>
      <c r="T517" s="28" t="e">
        <f t="shared" si="49"/>
        <v>#DIV/0!</v>
      </c>
      <c r="U517" s="16"/>
      <c r="V517" s="16"/>
    </row>
    <row r="518" spans="6:22" x14ac:dyDescent="0.2">
      <c r="F518" s="16"/>
      <c r="H518" s="16">
        <v>0</v>
      </c>
      <c r="I518" s="16" t="e">
        <v>#DIV/0!</v>
      </c>
      <c r="J518" s="16"/>
      <c r="K518" s="26"/>
      <c r="L518" s="116"/>
      <c r="M518" s="16"/>
      <c r="N518" s="26">
        <f t="shared" si="45"/>
        <v>1</v>
      </c>
      <c r="O518" s="26">
        <f t="shared" si="46"/>
        <v>2004</v>
      </c>
      <c r="P518" s="26">
        <f>INDEX(ENDEKS!$Q$4:$AB$25,MATCH(O518,ENDEKS!$P$4:$P$25,0),MATCH(N518,ENDEKS!$Q$3:$AB$3,0))</f>
        <v>33.345300000000002</v>
      </c>
      <c r="R518" s="28">
        <f t="shared" si="47"/>
        <v>0</v>
      </c>
      <c r="S518" s="28" t="e">
        <f t="shared" si="48"/>
        <v>#DIV/0!</v>
      </c>
      <c r="T518" s="28" t="e">
        <f t="shared" si="49"/>
        <v>#DIV/0!</v>
      </c>
      <c r="U518" s="16"/>
      <c r="V518" s="16"/>
    </row>
    <row r="519" spans="6:22" x14ac:dyDescent="0.2">
      <c r="F519" s="16"/>
      <c r="H519" s="16">
        <v>0</v>
      </c>
      <c r="I519" s="16" t="e">
        <v>#DIV/0!</v>
      </c>
      <c r="J519" s="16"/>
      <c r="K519" s="26"/>
      <c r="L519" s="116"/>
      <c r="M519" s="16"/>
      <c r="N519" s="26">
        <f t="shared" si="45"/>
        <v>1</v>
      </c>
      <c r="O519" s="26">
        <f t="shared" si="46"/>
        <v>2004</v>
      </c>
      <c r="P519" s="26">
        <f>INDEX(ENDEKS!$Q$4:$AB$25,MATCH(O519,ENDEKS!$P$4:$P$25,0),MATCH(N519,ENDEKS!$Q$3:$AB$3,0))</f>
        <v>33.345300000000002</v>
      </c>
      <c r="R519" s="28">
        <f t="shared" si="47"/>
        <v>0</v>
      </c>
      <c r="S519" s="28" t="e">
        <f t="shared" si="48"/>
        <v>#DIV/0!</v>
      </c>
      <c r="T519" s="28" t="e">
        <f t="shared" si="49"/>
        <v>#DIV/0!</v>
      </c>
      <c r="U519" s="16"/>
      <c r="V519" s="16"/>
    </row>
    <row r="520" spans="6:22" x14ac:dyDescent="0.2">
      <c r="F520" s="16"/>
      <c r="H520" s="16">
        <v>0</v>
      </c>
      <c r="I520" s="16" t="e">
        <v>#DIV/0!</v>
      </c>
      <c r="J520" s="16"/>
      <c r="K520" s="26"/>
      <c r="L520" s="116"/>
      <c r="M520" s="16"/>
      <c r="N520" s="26">
        <f t="shared" si="45"/>
        <v>1</v>
      </c>
      <c r="O520" s="26">
        <f t="shared" si="46"/>
        <v>2004</v>
      </c>
      <c r="P520" s="26">
        <f>INDEX(ENDEKS!$Q$4:$AB$25,MATCH(O520,ENDEKS!$P$4:$P$25,0),MATCH(N520,ENDEKS!$Q$3:$AB$3,0))</f>
        <v>33.345300000000002</v>
      </c>
      <c r="R520" s="28">
        <f t="shared" si="47"/>
        <v>0</v>
      </c>
      <c r="S520" s="28" t="e">
        <f t="shared" si="48"/>
        <v>#DIV/0!</v>
      </c>
      <c r="T520" s="28" t="e">
        <f t="shared" si="49"/>
        <v>#DIV/0!</v>
      </c>
      <c r="U520" s="16"/>
      <c r="V520" s="16"/>
    </row>
    <row r="521" spans="6:22" x14ac:dyDescent="0.2">
      <c r="F521" s="16"/>
      <c r="H521" s="16">
        <v>0</v>
      </c>
      <c r="I521" s="16" t="e">
        <v>#DIV/0!</v>
      </c>
      <c r="J521" s="16"/>
      <c r="K521" s="26"/>
      <c r="L521" s="116"/>
      <c r="M521" s="16"/>
      <c r="N521" s="26">
        <f t="shared" si="45"/>
        <v>1</v>
      </c>
      <c r="O521" s="26">
        <f t="shared" si="46"/>
        <v>2004</v>
      </c>
      <c r="P521" s="26">
        <f>INDEX(ENDEKS!$Q$4:$AB$25,MATCH(O521,ENDEKS!$P$4:$P$25,0),MATCH(N521,ENDEKS!$Q$3:$AB$3,0))</f>
        <v>33.345300000000002</v>
      </c>
      <c r="R521" s="28">
        <f t="shared" si="47"/>
        <v>0</v>
      </c>
      <c r="S521" s="28" t="e">
        <f t="shared" si="48"/>
        <v>#DIV/0!</v>
      </c>
      <c r="T521" s="28" t="e">
        <f t="shared" si="49"/>
        <v>#DIV/0!</v>
      </c>
      <c r="U521" s="16"/>
      <c r="V521" s="16"/>
    </row>
    <row r="522" spans="6:22" x14ac:dyDescent="0.2">
      <c r="F522" s="16"/>
      <c r="H522" s="16">
        <v>0</v>
      </c>
      <c r="I522" s="16" t="e">
        <v>#DIV/0!</v>
      </c>
      <c r="J522" s="16"/>
      <c r="K522" s="26"/>
      <c r="L522" s="116"/>
      <c r="M522" s="16"/>
      <c r="N522" s="26">
        <f t="shared" si="45"/>
        <v>1</v>
      </c>
      <c r="O522" s="26">
        <f t="shared" si="46"/>
        <v>2004</v>
      </c>
      <c r="P522" s="26">
        <f>INDEX(ENDEKS!$Q$4:$AB$25,MATCH(O522,ENDEKS!$P$4:$P$25,0),MATCH(N522,ENDEKS!$Q$3:$AB$3,0))</f>
        <v>33.345300000000002</v>
      </c>
      <c r="R522" s="28">
        <f t="shared" si="47"/>
        <v>0</v>
      </c>
      <c r="S522" s="28" t="e">
        <f t="shared" si="48"/>
        <v>#DIV/0!</v>
      </c>
      <c r="T522" s="28" t="e">
        <f t="shared" si="49"/>
        <v>#DIV/0!</v>
      </c>
      <c r="U522" s="16"/>
      <c r="V522" s="16"/>
    </row>
    <row r="523" spans="6:22" x14ac:dyDescent="0.2">
      <c r="F523" s="16"/>
      <c r="H523" s="16">
        <v>0</v>
      </c>
      <c r="I523" s="16" t="e">
        <v>#DIV/0!</v>
      </c>
      <c r="J523" s="16"/>
      <c r="K523" s="26"/>
      <c r="L523" s="116"/>
      <c r="M523" s="16"/>
      <c r="N523" s="26">
        <f t="shared" si="45"/>
        <v>1</v>
      </c>
      <c r="O523" s="26">
        <f t="shared" si="46"/>
        <v>2004</v>
      </c>
      <c r="P523" s="26">
        <f>INDEX(ENDEKS!$Q$4:$AB$25,MATCH(O523,ENDEKS!$P$4:$P$25,0),MATCH(N523,ENDEKS!$Q$3:$AB$3,0))</f>
        <v>33.345300000000002</v>
      </c>
      <c r="R523" s="28">
        <f t="shared" si="47"/>
        <v>0</v>
      </c>
      <c r="S523" s="28" t="e">
        <f t="shared" si="48"/>
        <v>#DIV/0!</v>
      </c>
      <c r="T523" s="28" t="e">
        <f t="shared" si="49"/>
        <v>#DIV/0!</v>
      </c>
      <c r="U523" s="16"/>
      <c r="V523" s="16"/>
    </row>
    <row r="524" spans="6:22" x14ac:dyDescent="0.2">
      <c r="F524" s="16"/>
      <c r="H524" s="16">
        <v>0</v>
      </c>
      <c r="I524" s="16" t="e">
        <v>#DIV/0!</v>
      </c>
      <c r="J524" s="16"/>
      <c r="K524" s="26"/>
      <c r="L524" s="116"/>
      <c r="M524" s="16"/>
      <c r="N524" s="26">
        <f t="shared" si="45"/>
        <v>1</v>
      </c>
      <c r="O524" s="26">
        <f t="shared" si="46"/>
        <v>2004</v>
      </c>
      <c r="P524" s="26">
        <f>INDEX(ENDEKS!$Q$4:$AB$25,MATCH(O524,ENDEKS!$P$4:$P$25,0),MATCH(N524,ENDEKS!$Q$3:$AB$3,0))</f>
        <v>33.345300000000002</v>
      </c>
      <c r="R524" s="28">
        <f t="shared" si="47"/>
        <v>0</v>
      </c>
      <c r="S524" s="28" t="e">
        <f t="shared" si="48"/>
        <v>#DIV/0!</v>
      </c>
      <c r="T524" s="28" t="e">
        <f t="shared" si="49"/>
        <v>#DIV/0!</v>
      </c>
      <c r="U524" s="16"/>
      <c r="V524" s="16"/>
    </row>
    <row r="525" spans="6:22" x14ac:dyDescent="0.2">
      <c r="F525" s="16"/>
      <c r="H525" s="16">
        <v>0</v>
      </c>
      <c r="I525" s="16" t="e">
        <v>#DIV/0!</v>
      </c>
      <c r="J525" s="16"/>
      <c r="K525" s="26"/>
      <c r="L525" s="116"/>
      <c r="M525" s="16"/>
      <c r="N525" s="26">
        <f t="shared" si="45"/>
        <v>1</v>
      </c>
      <c r="O525" s="26">
        <f t="shared" si="46"/>
        <v>2004</v>
      </c>
      <c r="P525" s="26">
        <f>INDEX(ENDEKS!$Q$4:$AB$25,MATCH(O525,ENDEKS!$P$4:$P$25,0),MATCH(N525,ENDEKS!$Q$3:$AB$3,0))</f>
        <v>33.345300000000002</v>
      </c>
      <c r="R525" s="28">
        <f t="shared" si="47"/>
        <v>0</v>
      </c>
      <c r="S525" s="28" t="e">
        <f t="shared" si="48"/>
        <v>#DIV/0!</v>
      </c>
      <c r="T525" s="28" t="e">
        <f t="shared" si="49"/>
        <v>#DIV/0!</v>
      </c>
      <c r="U525" s="16"/>
      <c r="V525" s="16"/>
    </row>
    <row r="526" spans="6:22" x14ac:dyDescent="0.2">
      <c r="F526" s="16"/>
      <c r="H526" s="16">
        <v>0</v>
      </c>
      <c r="I526" s="16" t="e">
        <v>#DIV/0!</v>
      </c>
      <c r="J526" s="16"/>
      <c r="K526" s="26"/>
      <c r="L526" s="116"/>
      <c r="M526" s="16"/>
      <c r="N526" s="26">
        <f t="shared" si="45"/>
        <v>1</v>
      </c>
      <c r="O526" s="26">
        <f t="shared" si="46"/>
        <v>2004</v>
      </c>
      <c r="P526" s="26">
        <f>INDEX(ENDEKS!$Q$4:$AB$25,MATCH(O526,ENDEKS!$P$4:$P$25,0),MATCH(N526,ENDEKS!$Q$3:$AB$3,0))</f>
        <v>33.345300000000002</v>
      </c>
      <c r="R526" s="28">
        <f t="shared" si="47"/>
        <v>0</v>
      </c>
      <c r="S526" s="28" t="e">
        <f t="shared" si="48"/>
        <v>#DIV/0!</v>
      </c>
      <c r="T526" s="28" t="e">
        <f t="shared" si="49"/>
        <v>#DIV/0!</v>
      </c>
      <c r="U526" s="16"/>
      <c r="V526" s="16"/>
    </row>
    <row r="527" spans="6:22" x14ac:dyDescent="0.2">
      <c r="F527" s="16"/>
      <c r="H527" s="16">
        <v>0</v>
      </c>
      <c r="I527" s="16" t="e">
        <v>#DIV/0!</v>
      </c>
      <c r="J527" s="16"/>
      <c r="K527" s="26"/>
      <c r="L527" s="116"/>
      <c r="M527" s="16"/>
      <c r="N527" s="26">
        <f t="shared" si="45"/>
        <v>1</v>
      </c>
      <c r="O527" s="26">
        <f t="shared" si="46"/>
        <v>2004</v>
      </c>
      <c r="P527" s="26">
        <f>INDEX(ENDEKS!$Q$4:$AB$25,MATCH(O527,ENDEKS!$P$4:$P$25,0),MATCH(N527,ENDEKS!$Q$3:$AB$3,0))</f>
        <v>33.345300000000002</v>
      </c>
      <c r="R527" s="28">
        <f t="shared" si="47"/>
        <v>0</v>
      </c>
      <c r="S527" s="28" t="e">
        <f t="shared" si="48"/>
        <v>#DIV/0!</v>
      </c>
      <c r="T527" s="28" t="e">
        <f t="shared" si="49"/>
        <v>#DIV/0!</v>
      </c>
      <c r="U527" s="16"/>
      <c r="V527" s="16"/>
    </row>
    <row r="528" spans="6:22" x14ac:dyDescent="0.2">
      <c r="F528" s="16"/>
      <c r="H528" s="16">
        <v>0</v>
      </c>
      <c r="I528" s="16" t="e">
        <v>#DIV/0!</v>
      </c>
      <c r="J528" s="16"/>
      <c r="K528" s="26"/>
      <c r="L528" s="116"/>
      <c r="M528" s="16"/>
      <c r="N528" s="26">
        <f t="shared" ref="N528:N591" si="50">IF(K528="E",MONTH(L528),MONTH(D528))</f>
        <v>1</v>
      </c>
      <c r="O528" s="26">
        <f t="shared" ref="O528:O591" si="51">IF(K528="E",YEAR(L528),IF(YEAR(D528)&gt;2004,YEAR(D528),2004))</f>
        <v>2004</v>
      </c>
      <c r="P528" s="26">
        <f>INDEX(ENDEKS!$Q$4:$AB$25,MATCH(O528,ENDEKS!$P$4:$P$25,0),MATCH(N528,ENDEKS!$Q$3:$AB$3,0))</f>
        <v>33.345300000000002</v>
      </c>
      <c r="R528" s="28">
        <f t="shared" si="47"/>
        <v>0</v>
      </c>
      <c r="S528" s="28" t="e">
        <f t="shared" si="48"/>
        <v>#DIV/0!</v>
      </c>
      <c r="T528" s="28" t="e">
        <f t="shared" si="49"/>
        <v>#DIV/0!</v>
      </c>
      <c r="U528" s="16"/>
      <c r="V528" s="16"/>
    </row>
    <row r="529" spans="6:22" x14ac:dyDescent="0.2">
      <c r="F529" s="16"/>
      <c r="H529" s="16">
        <v>0</v>
      </c>
      <c r="I529" s="16" t="e">
        <v>#DIV/0!</v>
      </c>
      <c r="J529" s="16"/>
      <c r="K529" s="26"/>
      <c r="L529" s="116"/>
      <c r="M529" s="16"/>
      <c r="N529" s="26">
        <f t="shared" si="50"/>
        <v>1</v>
      </c>
      <c r="O529" s="26">
        <f t="shared" si="51"/>
        <v>2004</v>
      </c>
      <c r="P529" s="26">
        <f>INDEX(ENDEKS!$Q$4:$AB$25,MATCH(O529,ENDEKS!$P$4:$P$25,0),MATCH(N529,ENDEKS!$Q$3:$AB$3,0))</f>
        <v>33.345300000000002</v>
      </c>
      <c r="R529" s="28">
        <f t="shared" ref="R529:R592" si="52">H529*P529</f>
        <v>0</v>
      </c>
      <c r="S529" s="28" t="e">
        <f t="shared" ref="S529:S592" si="53">R529/H529*I529</f>
        <v>#DIV/0!</v>
      </c>
      <c r="T529" s="28" t="e">
        <f t="shared" ref="T529:T592" si="54">(R529-H529)-(S529-I529)</f>
        <v>#DIV/0!</v>
      </c>
      <c r="U529" s="16"/>
      <c r="V529" s="16"/>
    </row>
    <row r="530" spans="6:22" x14ac:dyDescent="0.2">
      <c r="F530" s="16"/>
      <c r="H530" s="16">
        <v>0</v>
      </c>
      <c r="I530" s="16" t="e">
        <v>#DIV/0!</v>
      </c>
      <c r="J530" s="16"/>
      <c r="K530" s="26"/>
      <c r="L530" s="116"/>
      <c r="M530" s="16"/>
      <c r="N530" s="26">
        <f t="shared" si="50"/>
        <v>1</v>
      </c>
      <c r="O530" s="26">
        <f t="shared" si="51"/>
        <v>2004</v>
      </c>
      <c r="P530" s="26">
        <f>INDEX(ENDEKS!$Q$4:$AB$25,MATCH(O530,ENDEKS!$P$4:$P$25,0),MATCH(N530,ENDEKS!$Q$3:$AB$3,0))</f>
        <v>33.345300000000002</v>
      </c>
      <c r="R530" s="28">
        <f t="shared" si="52"/>
        <v>0</v>
      </c>
      <c r="S530" s="28" t="e">
        <f t="shared" si="53"/>
        <v>#DIV/0!</v>
      </c>
      <c r="T530" s="28" t="e">
        <f t="shared" si="54"/>
        <v>#DIV/0!</v>
      </c>
      <c r="U530" s="16"/>
      <c r="V530" s="16"/>
    </row>
    <row r="531" spans="6:22" x14ac:dyDescent="0.2">
      <c r="F531" s="16"/>
      <c r="H531" s="16">
        <v>0</v>
      </c>
      <c r="I531" s="16" t="e">
        <v>#DIV/0!</v>
      </c>
      <c r="J531" s="16"/>
      <c r="K531" s="26"/>
      <c r="L531" s="116"/>
      <c r="M531" s="16"/>
      <c r="N531" s="26">
        <f t="shared" si="50"/>
        <v>1</v>
      </c>
      <c r="O531" s="26">
        <f t="shared" si="51"/>
        <v>2004</v>
      </c>
      <c r="P531" s="26">
        <f>INDEX(ENDEKS!$Q$4:$AB$25,MATCH(O531,ENDEKS!$P$4:$P$25,0),MATCH(N531,ENDEKS!$Q$3:$AB$3,0))</f>
        <v>33.345300000000002</v>
      </c>
      <c r="R531" s="28">
        <f t="shared" si="52"/>
        <v>0</v>
      </c>
      <c r="S531" s="28" t="e">
        <f t="shared" si="53"/>
        <v>#DIV/0!</v>
      </c>
      <c r="T531" s="28" t="e">
        <f t="shared" si="54"/>
        <v>#DIV/0!</v>
      </c>
      <c r="U531" s="16"/>
      <c r="V531" s="16"/>
    </row>
    <row r="532" spans="6:22" x14ac:dyDescent="0.2">
      <c r="F532" s="16"/>
      <c r="H532" s="16">
        <v>0</v>
      </c>
      <c r="I532" s="16" t="e">
        <v>#DIV/0!</v>
      </c>
      <c r="J532" s="16"/>
      <c r="K532" s="26"/>
      <c r="L532" s="116"/>
      <c r="M532" s="16"/>
      <c r="N532" s="26">
        <f t="shared" si="50"/>
        <v>1</v>
      </c>
      <c r="O532" s="26">
        <f t="shared" si="51"/>
        <v>2004</v>
      </c>
      <c r="P532" s="26">
        <f>INDEX(ENDEKS!$Q$4:$AB$25,MATCH(O532,ENDEKS!$P$4:$P$25,0),MATCH(N532,ENDEKS!$Q$3:$AB$3,0))</f>
        <v>33.345300000000002</v>
      </c>
      <c r="R532" s="28">
        <f t="shared" si="52"/>
        <v>0</v>
      </c>
      <c r="S532" s="28" t="e">
        <f t="shared" si="53"/>
        <v>#DIV/0!</v>
      </c>
      <c r="T532" s="28" t="e">
        <f t="shared" si="54"/>
        <v>#DIV/0!</v>
      </c>
      <c r="U532" s="16"/>
      <c r="V532" s="16"/>
    </row>
    <row r="533" spans="6:22" x14ac:dyDescent="0.2">
      <c r="F533" s="16"/>
      <c r="H533" s="16">
        <v>0</v>
      </c>
      <c r="I533" s="16" t="e">
        <v>#DIV/0!</v>
      </c>
      <c r="J533" s="16"/>
      <c r="K533" s="26"/>
      <c r="L533" s="116"/>
      <c r="M533" s="16"/>
      <c r="N533" s="26">
        <f t="shared" si="50"/>
        <v>1</v>
      </c>
      <c r="O533" s="26">
        <f t="shared" si="51"/>
        <v>2004</v>
      </c>
      <c r="P533" s="26">
        <f>INDEX(ENDEKS!$Q$4:$AB$25,MATCH(O533,ENDEKS!$P$4:$P$25,0),MATCH(N533,ENDEKS!$Q$3:$AB$3,0))</f>
        <v>33.345300000000002</v>
      </c>
      <c r="R533" s="28">
        <f t="shared" si="52"/>
        <v>0</v>
      </c>
      <c r="S533" s="28" t="e">
        <f t="shared" si="53"/>
        <v>#DIV/0!</v>
      </c>
      <c r="T533" s="28" t="e">
        <f t="shared" si="54"/>
        <v>#DIV/0!</v>
      </c>
      <c r="U533" s="16"/>
      <c r="V533" s="16"/>
    </row>
    <row r="534" spans="6:22" x14ac:dyDescent="0.2">
      <c r="F534" s="16"/>
      <c r="H534" s="16">
        <v>0</v>
      </c>
      <c r="I534" s="16" t="e">
        <v>#DIV/0!</v>
      </c>
      <c r="J534" s="16"/>
      <c r="K534" s="26"/>
      <c r="L534" s="116"/>
      <c r="M534" s="16"/>
      <c r="N534" s="26">
        <f t="shared" si="50"/>
        <v>1</v>
      </c>
      <c r="O534" s="26">
        <f t="shared" si="51"/>
        <v>2004</v>
      </c>
      <c r="P534" s="26">
        <f>INDEX(ENDEKS!$Q$4:$AB$25,MATCH(O534,ENDEKS!$P$4:$P$25,0),MATCH(N534,ENDEKS!$Q$3:$AB$3,0))</f>
        <v>33.345300000000002</v>
      </c>
      <c r="R534" s="28">
        <f t="shared" si="52"/>
        <v>0</v>
      </c>
      <c r="S534" s="28" t="e">
        <f t="shared" si="53"/>
        <v>#DIV/0!</v>
      </c>
      <c r="T534" s="28" t="e">
        <f t="shared" si="54"/>
        <v>#DIV/0!</v>
      </c>
      <c r="U534" s="16"/>
      <c r="V534" s="16"/>
    </row>
    <row r="535" spans="6:22" x14ac:dyDescent="0.2">
      <c r="F535" s="16"/>
      <c r="H535" s="16">
        <v>0</v>
      </c>
      <c r="I535" s="16" t="e">
        <v>#DIV/0!</v>
      </c>
      <c r="J535" s="16"/>
      <c r="K535" s="26"/>
      <c r="L535" s="116"/>
      <c r="M535" s="16"/>
      <c r="N535" s="26">
        <f t="shared" si="50"/>
        <v>1</v>
      </c>
      <c r="O535" s="26">
        <f t="shared" si="51"/>
        <v>2004</v>
      </c>
      <c r="P535" s="26">
        <f>INDEX(ENDEKS!$Q$4:$AB$25,MATCH(O535,ENDEKS!$P$4:$P$25,0),MATCH(N535,ENDEKS!$Q$3:$AB$3,0))</f>
        <v>33.345300000000002</v>
      </c>
      <c r="R535" s="28">
        <f t="shared" si="52"/>
        <v>0</v>
      </c>
      <c r="S535" s="28" t="e">
        <f t="shared" si="53"/>
        <v>#DIV/0!</v>
      </c>
      <c r="T535" s="28" t="e">
        <f t="shared" si="54"/>
        <v>#DIV/0!</v>
      </c>
      <c r="U535" s="16"/>
      <c r="V535" s="16"/>
    </row>
    <row r="536" spans="6:22" x14ac:dyDescent="0.2">
      <c r="F536" s="16"/>
      <c r="H536" s="16">
        <v>0</v>
      </c>
      <c r="I536" s="16" t="e">
        <v>#DIV/0!</v>
      </c>
      <c r="J536" s="16"/>
      <c r="K536" s="26"/>
      <c r="L536" s="116"/>
      <c r="M536" s="16"/>
      <c r="N536" s="26">
        <f t="shared" si="50"/>
        <v>1</v>
      </c>
      <c r="O536" s="26">
        <f t="shared" si="51"/>
        <v>2004</v>
      </c>
      <c r="P536" s="26">
        <f>INDEX(ENDEKS!$Q$4:$AB$25,MATCH(O536,ENDEKS!$P$4:$P$25,0),MATCH(N536,ENDEKS!$Q$3:$AB$3,0))</f>
        <v>33.345300000000002</v>
      </c>
      <c r="R536" s="28">
        <f t="shared" si="52"/>
        <v>0</v>
      </c>
      <c r="S536" s="28" t="e">
        <f t="shared" si="53"/>
        <v>#DIV/0!</v>
      </c>
      <c r="T536" s="28" t="e">
        <f t="shared" si="54"/>
        <v>#DIV/0!</v>
      </c>
      <c r="U536" s="16"/>
      <c r="V536" s="16"/>
    </row>
    <row r="537" spans="6:22" x14ac:dyDescent="0.2">
      <c r="F537" s="16"/>
      <c r="H537" s="16">
        <v>0</v>
      </c>
      <c r="I537" s="16" t="e">
        <v>#DIV/0!</v>
      </c>
      <c r="J537" s="16"/>
      <c r="K537" s="26"/>
      <c r="L537" s="116"/>
      <c r="M537" s="16"/>
      <c r="N537" s="26">
        <f t="shared" si="50"/>
        <v>1</v>
      </c>
      <c r="O537" s="26">
        <f t="shared" si="51"/>
        <v>2004</v>
      </c>
      <c r="P537" s="26">
        <f>INDEX(ENDEKS!$Q$4:$AB$25,MATCH(O537,ENDEKS!$P$4:$P$25,0),MATCH(N537,ENDEKS!$Q$3:$AB$3,0))</f>
        <v>33.345300000000002</v>
      </c>
      <c r="R537" s="28">
        <f t="shared" si="52"/>
        <v>0</v>
      </c>
      <c r="S537" s="28" t="e">
        <f t="shared" si="53"/>
        <v>#DIV/0!</v>
      </c>
      <c r="T537" s="28" t="e">
        <f t="shared" si="54"/>
        <v>#DIV/0!</v>
      </c>
      <c r="U537" s="16"/>
      <c r="V537" s="16"/>
    </row>
    <row r="538" spans="6:22" x14ac:dyDescent="0.2">
      <c r="F538" s="16"/>
      <c r="H538" s="16">
        <v>0</v>
      </c>
      <c r="I538" s="16" t="e">
        <v>#DIV/0!</v>
      </c>
      <c r="J538" s="16"/>
      <c r="K538" s="26"/>
      <c r="L538" s="116"/>
      <c r="M538" s="16"/>
      <c r="N538" s="26">
        <f t="shared" si="50"/>
        <v>1</v>
      </c>
      <c r="O538" s="26">
        <f t="shared" si="51"/>
        <v>2004</v>
      </c>
      <c r="P538" s="26">
        <f>INDEX(ENDEKS!$Q$4:$AB$25,MATCH(O538,ENDEKS!$P$4:$P$25,0),MATCH(N538,ENDEKS!$Q$3:$AB$3,0))</f>
        <v>33.345300000000002</v>
      </c>
      <c r="R538" s="28">
        <f t="shared" si="52"/>
        <v>0</v>
      </c>
      <c r="S538" s="28" t="e">
        <f t="shared" si="53"/>
        <v>#DIV/0!</v>
      </c>
      <c r="T538" s="28" t="e">
        <f t="shared" si="54"/>
        <v>#DIV/0!</v>
      </c>
      <c r="U538" s="16"/>
      <c r="V538" s="16"/>
    </row>
    <row r="539" spans="6:22" x14ac:dyDescent="0.2">
      <c r="F539" s="16"/>
      <c r="H539" s="16">
        <v>0</v>
      </c>
      <c r="I539" s="16" t="e">
        <v>#DIV/0!</v>
      </c>
      <c r="J539" s="16"/>
      <c r="K539" s="26"/>
      <c r="L539" s="116"/>
      <c r="M539" s="16"/>
      <c r="N539" s="26">
        <f t="shared" si="50"/>
        <v>1</v>
      </c>
      <c r="O539" s="26">
        <f t="shared" si="51"/>
        <v>2004</v>
      </c>
      <c r="P539" s="26">
        <f>INDEX(ENDEKS!$Q$4:$AB$25,MATCH(O539,ENDEKS!$P$4:$P$25,0),MATCH(N539,ENDEKS!$Q$3:$AB$3,0))</f>
        <v>33.345300000000002</v>
      </c>
      <c r="R539" s="28">
        <f t="shared" si="52"/>
        <v>0</v>
      </c>
      <c r="S539" s="28" t="e">
        <f t="shared" si="53"/>
        <v>#DIV/0!</v>
      </c>
      <c r="T539" s="28" t="e">
        <f t="shared" si="54"/>
        <v>#DIV/0!</v>
      </c>
      <c r="U539" s="16"/>
      <c r="V539" s="16"/>
    </row>
    <row r="540" spans="6:22" x14ac:dyDescent="0.2">
      <c r="F540" s="16"/>
      <c r="H540" s="16">
        <v>0</v>
      </c>
      <c r="I540" s="16" t="e">
        <v>#DIV/0!</v>
      </c>
      <c r="J540" s="16"/>
      <c r="K540" s="26"/>
      <c r="L540" s="116"/>
      <c r="M540" s="16"/>
      <c r="N540" s="26">
        <f t="shared" si="50"/>
        <v>1</v>
      </c>
      <c r="O540" s="26">
        <f t="shared" si="51"/>
        <v>2004</v>
      </c>
      <c r="P540" s="26">
        <f>INDEX(ENDEKS!$Q$4:$AB$25,MATCH(O540,ENDEKS!$P$4:$P$25,0),MATCH(N540,ENDEKS!$Q$3:$AB$3,0))</f>
        <v>33.345300000000002</v>
      </c>
      <c r="R540" s="28">
        <f t="shared" si="52"/>
        <v>0</v>
      </c>
      <c r="S540" s="28" t="e">
        <f t="shared" si="53"/>
        <v>#DIV/0!</v>
      </c>
      <c r="T540" s="28" t="e">
        <f t="shared" si="54"/>
        <v>#DIV/0!</v>
      </c>
      <c r="U540" s="16"/>
      <c r="V540" s="16"/>
    </row>
    <row r="541" spans="6:22" x14ac:dyDescent="0.2">
      <c r="F541" s="16"/>
      <c r="H541" s="16">
        <v>0</v>
      </c>
      <c r="I541" s="16" t="e">
        <v>#DIV/0!</v>
      </c>
      <c r="J541" s="16"/>
      <c r="K541" s="26"/>
      <c r="L541" s="116"/>
      <c r="M541" s="16"/>
      <c r="N541" s="26">
        <f t="shared" si="50"/>
        <v>1</v>
      </c>
      <c r="O541" s="26">
        <f t="shared" si="51"/>
        <v>2004</v>
      </c>
      <c r="P541" s="26">
        <f>INDEX(ENDEKS!$Q$4:$AB$25,MATCH(O541,ENDEKS!$P$4:$P$25,0),MATCH(N541,ENDEKS!$Q$3:$AB$3,0))</f>
        <v>33.345300000000002</v>
      </c>
      <c r="R541" s="28">
        <f t="shared" si="52"/>
        <v>0</v>
      </c>
      <c r="S541" s="28" t="e">
        <f t="shared" si="53"/>
        <v>#DIV/0!</v>
      </c>
      <c r="T541" s="28" t="e">
        <f t="shared" si="54"/>
        <v>#DIV/0!</v>
      </c>
      <c r="U541" s="16"/>
      <c r="V541" s="16"/>
    </row>
    <row r="542" spans="6:22" x14ac:dyDescent="0.2">
      <c r="F542" s="16"/>
      <c r="H542" s="16">
        <v>0</v>
      </c>
      <c r="I542" s="16" t="e">
        <v>#DIV/0!</v>
      </c>
      <c r="J542" s="16"/>
      <c r="K542" s="26"/>
      <c r="L542" s="116"/>
      <c r="M542" s="16"/>
      <c r="N542" s="26">
        <f t="shared" si="50"/>
        <v>1</v>
      </c>
      <c r="O542" s="26">
        <f t="shared" si="51"/>
        <v>2004</v>
      </c>
      <c r="P542" s="26">
        <f>INDEX(ENDEKS!$Q$4:$AB$25,MATCH(O542,ENDEKS!$P$4:$P$25,0),MATCH(N542,ENDEKS!$Q$3:$AB$3,0))</f>
        <v>33.345300000000002</v>
      </c>
      <c r="R542" s="28">
        <f t="shared" si="52"/>
        <v>0</v>
      </c>
      <c r="S542" s="28" t="e">
        <f t="shared" si="53"/>
        <v>#DIV/0!</v>
      </c>
      <c r="T542" s="28" t="e">
        <f t="shared" si="54"/>
        <v>#DIV/0!</v>
      </c>
      <c r="U542" s="16"/>
      <c r="V542" s="16"/>
    </row>
    <row r="543" spans="6:22" x14ac:dyDescent="0.2">
      <c r="F543" s="16"/>
      <c r="H543" s="16">
        <v>0</v>
      </c>
      <c r="I543" s="16" t="e">
        <v>#DIV/0!</v>
      </c>
      <c r="J543" s="16"/>
      <c r="K543" s="26"/>
      <c r="L543" s="116"/>
      <c r="M543" s="16"/>
      <c r="N543" s="26">
        <f t="shared" si="50"/>
        <v>1</v>
      </c>
      <c r="O543" s="26">
        <f t="shared" si="51"/>
        <v>2004</v>
      </c>
      <c r="P543" s="26">
        <f>INDEX(ENDEKS!$Q$4:$AB$25,MATCH(O543,ENDEKS!$P$4:$P$25,0),MATCH(N543,ENDEKS!$Q$3:$AB$3,0))</f>
        <v>33.345300000000002</v>
      </c>
      <c r="R543" s="28">
        <f t="shared" si="52"/>
        <v>0</v>
      </c>
      <c r="S543" s="28" t="e">
        <f t="shared" si="53"/>
        <v>#DIV/0!</v>
      </c>
      <c r="T543" s="28" t="e">
        <f t="shared" si="54"/>
        <v>#DIV/0!</v>
      </c>
      <c r="U543" s="16"/>
      <c r="V543" s="16"/>
    </row>
    <row r="544" spans="6:22" x14ac:dyDescent="0.2">
      <c r="F544" s="16"/>
      <c r="H544" s="16">
        <v>0</v>
      </c>
      <c r="I544" s="16" t="e">
        <v>#DIV/0!</v>
      </c>
      <c r="J544" s="16"/>
      <c r="K544" s="26"/>
      <c r="L544" s="116"/>
      <c r="M544" s="16"/>
      <c r="N544" s="26">
        <f t="shared" si="50"/>
        <v>1</v>
      </c>
      <c r="O544" s="26">
        <f t="shared" si="51"/>
        <v>2004</v>
      </c>
      <c r="P544" s="26">
        <f>INDEX(ENDEKS!$Q$4:$AB$25,MATCH(O544,ENDEKS!$P$4:$P$25,0),MATCH(N544,ENDEKS!$Q$3:$AB$3,0))</f>
        <v>33.345300000000002</v>
      </c>
      <c r="R544" s="28">
        <f t="shared" si="52"/>
        <v>0</v>
      </c>
      <c r="S544" s="28" t="e">
        <f t="shared" si="53"/>
        <v>#DIV/0!</v>
      </c>
      <c r="T544" s="28" t="e">
        <f t="shared" si="54"/>
        <v>#DIV/0!</v>
      </c>
      <c r="U544" s="16"/>
      <c r="V544" s="16"/>
    </row>
    <row r="545" spans="6:22" x14ac:dyDescent="0.2">
      <c r="F545" s="16"/>
      <c r="H545" s="16">
        <v>0</v>
      </c>
      <c r="I545" s="16" t="e">
        <v>#DIV/0!</v>
      </c>
      <c r="J545" s="16"/>
      <c r="K545" s="26"/>
      <c r="L545" s="116"/>
      <c r="M545" s="16"/>
      <c r="N545" s="26">
        <f t="shared" si="50"/>
        <v>1</v>
      </c>
      <c r="O545" s="26">
        <f t="shared" si="51"/>
        <v>2004</v>
      </c>
      <c r="P545" s="26">
        <f>INDEX(ENDEKS!$Q$4:$AB$25,MATCH(O545,ENDEKS!$P$4:$P$25,0),MATCH(N545,ENDEKS!$Q$3:$AB$3,0))</f>
        <v>33.345300000000002</v>
      </c>
      <c r="R545" s="28">
        <f t="shared" si="52"/>
        <v>0</v>
      </c>
      <c r="S545" s="28" t="e">
        <f t="shared" si="53"/>
        <v>#DIV/0!</v>
      </c>
      <c r="T545" s="28" t="e">
        <f t="shared" si="54"/>
        <v>#DIV/0!</v>
      </c>
      <c r="U545" s="16"/>
      <c r="V545" s="16"/>
    </row>
    <row r="546" spans="6:22" x14ac:dyDescent="0.2">
      <c r="F546" s="16"/>
      <c r="H546" s="16">
        <v>0</v>
      </c>
      <c r="I546" s="16" t="e">
        <v>#DIV/0!</v>
      </c>
      <c r="J546" s="16"/>
      <c r="K546" s="26"/>
      <c r="L546" s="116"/>
      <c r="M546" s="16"/>
      <c r="N546" s="26">
        <f t="shared" si="50"/>
        <v>1</v>
      </c>
      <c r="O546" s="26">
        <f t="shared" si="51"/>
        <v>2004</v>
      </c>
      <c r="P546" s="26">
        <f>INDEX(ENDEKS!$Q$4:$AB$25,MATCH(O546,ENDEKS!$P$4:$P$25,0),MATCH(N546,ENDEKS!$Q$3:$AB$3,0))</f>
        <v>33.345300000000002</v>
      </c>
      <c r="R546" s="28">
        <f t="shared" si="52"/>
        <v>0</v>
      </c>
      <c r="S546" s="28" t="e">
        <f t="shared" si="53"/>
        <v>#DIV/0!</v>
      </c>
      <c r="T546" s="28" t="e">
        <f t="shared" si="54"/>
        <v>#DIV/0!</v>
      </c>
      <c r="U546" s="16"/>
      <c r="V546" s="16"/>
    </row>
    <row r="547" spans="6:22" x14ac:dyDescent="0.2">
      <c r="F547" s="16"/>
      <c r="H547" s="16">
        <v>0</v>
      </c>
      <c r="I547" s="16" t="e">
        <v>#DIV/0!</v>
      </c>
      <c r="J547" s="16"/>
      <c r="K547" s="26"/>
      <c r="L547" s="116"/>
      <c r="M547" s="16"/>
      <c r="N547" s="26">
        <f t="shared" si="50"/>
        <v>1</v>
      </c>
      <c r="O547" s="26">
        <f t="shared" si="51"/>
        <v>2004</v>
      </c>
      <c r="P547" s="26">
        <f>INDEX(ENDEKS!$Q$4:$AB$25,MATCH(O547,ENDEKS!$P$4:$P$25,0),MATCH(N547,ENDEKS!$Q$3:$AB$3,0))</f>
        <v>33.345300000000002</v>
      </c>
      <c r="R547" s="28">
        <f t="shared" si="52"/>
        <v>0</v>
      </c>
      <c r="S547" s="28" t="e">
        <f t="shared" si="53"/>
        <v>#DIV/0!</v>
      </c>
      <c r="T547" s="28" t="e">
        <f t="shared" si="54"/>
        <v>#DIV/0!</v>
      </c>
      <c r="U547" s="16"/>
      <c r="V547" s="16"/>
    </row>
    <row r="548" spans="6:22" x14ac:dyDescent="0.2">
      <c r="F548" s="16"/>
      <c r="H548" s="16">
        <v>0</v>
      </c>
      <c r="I548" s="16" t="e">
        <v>#DIV/0!</v>
      </c>
      <c r="J548" s="16"/>
      <c r="K548" s="26"/>
      <c r="L548" s="116"/>
      <c r="M548" s="16"/>
      <c r="N548" s="26">
        <f t="shared" si="50"/>
        <v>1</v>
      </c>
      <c r="O548" s="26">
        <f t="shared" si="51"/>
        <v>2004</v>
      </c>
      <c r="P548" s="26">
        <f>INDEX(ENDEKS!$Q$4:$AB$25,MATCH(O548,ENDEKS!$P$4:$P$25,0),MATCH(N548,ENDEKS!$Q$3:$AB$3,0))</f>
        <v>33.345300000000002</v>
      </c>
      <c r="R548" s="28">
        <f t="shared" si="52"/>
        <v>0</v>
      </c>
      <c r="S548" s="28" t="e">
        <f t="shared" si="53"/>
        <v>#DIV/0!</v>
      </c>
      <c r="T548" s="28" t="e">
        <f t="shared" si="54"/>
        <v>#DIV/0!</v>
      </c>
      <c r="U548" s="16"/>
      <c r="V548" s="16"/>
    </row>
    <row r="549" spans="6:22" x14ac:dyDescent="0.2">
      <c r="F549" s="16"/>
      <c r="H549" s="16">
        <v>0</v>
      </c>
      <c r="I549" s="16" t="e">
        <v>#DIV/0!</v>
      </c>
      <c r="J549" s="16"/>
      <c r="K549" s="26"/>
      <c r="L549" s="116"/>
      <c r="M549" s="16"/>
      <c r="N549" s="26">
        <f t="shared" si="50"/>
        <v>1</v>
      </c>
      <c r="O549" s="26">
        <f t="shared" si="51"/>
        <v>2004</v>
      </c>
      <c r="P549" s="26">
        <f>INDEX(ENDEKS!$Q$4:$AB$25,MATCH(O549,ENDEKS!$P$4:$P$25,0),MATCH(N549,ENDEKS!$Q$3:$AB$3,0))</f>
        <v>33.345300000000002</v>
      </c>
      <c r="R549" s="28">
        <f t="shared" si="52"/>
        <v>0</v>
      </c>
      <c r="S549" s="28" t="e">
        <f t="shared" si="53"/>
        <v>#DIV/0!</v>
      </c>
      <c r="T549" s="28" t="e">
        <f t="shared" si="54"/>
        <v>#DIV/0!</v>
      </c>
      <c r="U549" s="16"/>
      <c r="V549" s="16"/>
    </row>
    <row r="550" spans="6:22" x14ac:dyDescent="0.2">
      <c r="F550" s="16"/>
      <c r="H550" s="16">
        <v>0</v>
      </c>
      <c r="I550" s="16" t="e">
        <v>#DIV/0!</v>
      </c>
      <c r="J550" s="16"/>
      <c r="K550" s="26"/>
      <c r="L550" s="116"/>
      <c r="M550" s="16"/>
      <c r="N550" s="26">
        <f t="shared" si="50"/>
        <v>1</v>
      </c>
      <c r="O550" s="26">
        <f t="shared" si="51"/>
        <v>2004</v>
      </c>
      <c r="P550" s="26">
        <f>INDEX(ENDEKS!$Q$4:$AB$25,MATCH(O550,ENDEKS!$P$4:$P$25,0),MATCH(N550,ENDEKS!$Q$3:$AB$3,0))</f>
        <v>33.345300000000002</v>
      </c>
      <c r="R550" s="28">
        <f t="shared" si="52"/>
        <v>0</v>
      </c>
      <c r="S550" s="28" t="e">
        <f t="shared" si="53"/>
        <v>#DIV/0!</v>
      </c>
      <c r="T550" s="28" t="e">
        <f t="shared" si="54"/>
        <v>#DIV/0!</v>
      </c>
      <c r="U550" s="16"/>
      <c r="V550" s="16"/>
    </row>
    <row r="551" spans="6:22" x14ac:dyDescent="0.2">
      <c r="F551" s="16"/>
      <c r="H551" s="16">
        <v>0</v>
      </c>
      <c r="I551" s="16" t="e">
        <v>#DIV/0!</v>
      </c>
      <c r="J551" s="16"/>
      <c r="K551" s="26"/>
      <c r="L551" s="116"/>
      <c r="M551" s="16"/>
      <c r="N551" s="26">
        <f t="shared" si="50"/>
        <v>1</v>
      </c>
      <c r="O551" s="26">
        <f t="shared" si="51"/>
        <v>2004</v>
      </c>
      <c r="P551" s="26">
        <f>INDEX(ENDEKS!$Q$4:$AB$25,MATCH(O551,ENDEKS!$P$4:$P$25,0),MATCH(N551,ENDEKS!$Q$3:$AB$3,0))</f>
        <v>33.345300000000002</v>
      </c>
      <c r="R551" s="28">
        <f t="shared" si="52"/>
        <v>0</v>
      </c>
      <c r="S551" s="28" t="e">
        <f t="shared" si="53"/>
        <v>#DIV/0!</v>
      </c>
      <c r="T551" s="28" t="e">
        <f t="shared" si="54"/>
        <v>#DIV/0!</v>
      </c>
      <c r="U551" s="16"/>
      <c r="V551" s="16"/>
    </row>
    <row r="552" spans="6:22" x14ac:dyDescent="0.2">
      <c r="F552" s="16"/>
      <c r="H552" s="16">
        <v>0</v>
      </c>
      <c r="I552" s="16" t="e">
        <v>#DIV/0!</v>
      </c>
      <c r="J552" s="16"/>
      <c r="K552" s="26"/>
      <c r="L552" s="116"/>
      <c r="M552" s="16"/>
      <c r="N552" s="26">
        <f t="shared" si="50"/>
        <v>1</v>
      </c>
      <c r="O552" s="26">
        <f t="shared" si="51"/>
        <v>2004</v>
      </c>
      <c r="P552" s="26">
        <f>INDEX(ENDEKS!$Q$4:$AB$25,MATCH(O552,ENDEKS!$P$4:$P$25,0),MATCH(N552,ENDEKS!$Q$3:$AB$3,0))</f>
        <v>33.345300000000002</v>
      </c>
      <c r="R552" s="28">
        <f t="shared" si="52"/>
        <v>0</v>
      </c>
      <c r="S552" s="28" t="e">
        <f t="shared" si="53"/>
        <v>#DIV/0!</v>
      </c>
      <c r="T552" s="28" t="e">
        <f t="shared" si="54"/>
        <v>#DIV/0!</v>
      </c>
      <c r="U552" s="16"/>
      <c r="V552" s="16"/>
    </row>
    <row r="553" spans="6:22" x14ac:dyDescent="0.2">
      <c r="F553" s="16"/>
      <c r="H553" s="16">
        <v>0</v>
      </c>
      <c r="I553" s="16" t="e">
        <v>#DIV/0!</v>
      </c>
      <c r="J553" s="16"/>
      <c r="K553" s="26"/>
      <c r="L553" s="116"/>
      <c r="M553" s="16"/>
      <c r="N553" s="26">
        <f t="shared" si="50"/>
        <v>1</v>
      </c>
      <c r="O553" s="26">
        <f t="shared" si="51"/>
        <v>2004</v>
      </c>
      <c r="P553" s="26">
        <f>INDEX(ENDEKS!$Q$4:$AB$25,MATCH(O553,ENDEKS!$P$4:$P$25,0),MATCH(N553,ENDEKS!$Q$3:$AB$3,0))</f>
        <v>33.345300000000002</v>
      </c>
      <c r="R553" s="28">
        <f t="shared" si="52"/>
        <v>0</v>
      </c>
      <c r="S553" s="28" t="e">
        <f t="shared" si="53"/>
        <v>#DIV/0!</v>
      </c>
      <c r="T553" s="28" t="e">
        <f t="shared" si="54"/>
        <v>#DIV/0!</v>
      </c>
      <c r="U553" s="16"/>
      <c r="V553" s="16"/>
    </row>
    <row r="554" spans="6:22" x14ac:dyDescent="0.2">
      <c r="F554" s="16"/>
      <c r="H554" s="16">
        <v>0</v>
      </c>
      <c r="I554" s="16" t="e">
        <v>#DIV/0!</v>
      </c>
      <c r="J554" s="16"/>
      <c r="K554" s="26"/>
      <c r="L554" s="116"/>
      <c r="M554" s="16"/>
      <c r="N554" s="26">
        <f t="shared" si="50"/>
        <v>1</v>
      </c>
      <c r="O554" s="26">
        <f t="shared" si="51"/>
        <v>2004</v>
      </c>
      <c r="P554" s="26">
        <f>INDEX(ENDEKS!$Q$4:$AB$25,MATCH(O554,ENDEKS!$P$4:$P$25,0),MATCH(N554,ENDEKS!$Q$3:$AB$3,0))</f>
        <v>33.345300000000002</v>
      </c>
      <c r="R554" s="28">
        <f t="shared" si="52"/>
        <v>0</v>
      </c>
      <c r="S554" s="28" t="e">
        <f t="shared" si="53"/>
        <v>#DIV/0!</v>
      </c>
      <c r="T554" s="28" t="e">
        <f t="shared" si="54"/>
        <v>#DIV/0!</v>
      </c>
      <c r="U554" s="16"/>
      <c r="V554" s="16"/>
    </row>
    <row r="555" spans="6:22" x14ac:dyDescent="0.2">
      <c r="F555" s="16"/>
      <c r="H555" s="16">
        <v>0</v>
      </c>
      <c r="I555" s="16" t="e">
        <v>#DIV/0!</v>
      </c>
      <c r="J555" s="16"/>
      <c r="K555" s="26"/>
      <c r="L555" s="116"/>
      <c r="M555" s="16"/>
      <c r="N555" s="26">
        <f t="shared" si="50"/>
        <v>1</v>
      </c>
      <c r="O555" s="26">
        <f t="shared" si="51"/>
        <v>2004</v>
      </c>
      <c r="P555" s="26">
        <f>INDEX(ENDEKS!$Q$4:$AB$25,MATCH(O555,ENDEKS!$P$4:$P$25,0),MATCH(N555,ENDEKS!$Q$3:$AB$3,0))</f>
        <v>33.345300000000002</v>
      </c>
      <c r="R555" s="28">
        <f t="shared" si="52"/>
        <v>0</v>
      </c>
      <c r="S555" s="28" t="e">
        <f t="shared" si="53"/>
        <v>#DIV/0!</v>
      </c>
      <c r="T555" s="28" t="e">
        <f t="shared" si="54"/>
        <v>#DIV/0!</v>
      </c>
      <c r="U555" s="16"/>
      <c r="V555" s="16"/>
    </row>
    <row r="556" spans="6:22" x14ac:dyDescent="0.2">
      <c r="F556" s="16"/>
      <c r="H556" s="16">
        <v>0</v>
      </c>
      <c r="I556" s="16" t="e">
        <v>#DIV/0!</v>
      </c>
      <c r="J556" s="16"/>
      <c r="K556" s="26"/>
      <c r="L556" s="116"/>
      <c r="M556" s="16"/>
      <c r="N556" s="26">
        <f t="shared" si="50"/>
        <v>1</v>
      </c>
      <c r="O556" s="26">
        <f t="shared" si="51"/>
        <v>2004</v>
      </c>
      <c r="P556" s="26">
        <f>INDEX(ENDEKS!$Q$4:$AB$25,MATCH(O556,ENDEKS!$P$4:$P$25,0),MATCH(N556,ENDEKS!$Q$3:$AB$3,0))</f>
        <v>33.345300000000002</v>
      </c>
      <c r="R556" s="28">
        <f t="shared" si="52"/>
        <v>0</v>
      </c>
      <c r="S556" s="28" t="e">
        <f t="shared" si="53"/>
        <v>#DIV/0!</v>
      </c>
      <c r="T556" s="28" t="e">
        <f t="shared" si="54"/>
        <v>#DIV/0!</v>
      </c>
      <c r="U556" s="16"/>
      <c r="V556" s="16"/>
    </row>
    <row r="557" spans="6:22" x14ac:dyDescent="0.2">
      <c r="F557" s="16"/>
      <c r="H557" s="16">
        <v>0</v>
      </c>
      <c r="I557" s="16" t="e">
        <v>#DIV/0!</v>
      </c>
      <c r="J557" s="16"/>
      <c r="K557" s="26"/>
      <c r="L557" s="116"/>
      <c r="M557" s="16"/>
      <c r="N557" s="26">
        <f t="shared" si="50"/>
        <v>1</v>
      </c>
      <c r="O557" s="26">
        <f t="shared" si="51"/>
        <v>2004</v>
      </c>
      <c r="P557" s="26">
        <f>INDEX(ENDEKS!$Q$4:$AB$25,MATCH(O557,ENDEKS!$P$4:$P$25,0),MATCH(N557,ENDEKS!$Q$3:$AB$3,0))</f>
        <v>33.345300000000002</v>
      </c>
      <c r="R557" s="28">
        <f t="shared" si="52"/>
        <v>0</v>
      </c>
      <c r="S557" s="28" t="e">
        <f t="shared" si="53"/>
        <v>#DIV/0!</v>
      </c>
      <c r="T557" s="28" t="e">
        <f t="shared" si="54"/>
        <v>#DIV/0!</v>
      </c>
      <c r="U557" s="16"/>
      <c r="V557" s="16"/>
    </row>
    <row r="558" spans="6:22" x14ac:dyDescent="0.2">
      <c r="F558" s="16"/>
      <c r="H558" s="16">
        <v>0</v>
      </c>
      <c r="I558" s="16" t="e">
        <v>#DIV/0!</v>
      </c>
      <c r="J558" s="16"/>
      <c r="K558" s="26"/>
      <c r="L558" s="116"/>
      <c r="M558" s="16"/>
      <c r="N558" s="26">
        <f t="shared" si="50"/>
        <v>1</v>
      </c>
      <c r="O558" s="26">
        <f t="shared" si="51"/>
        <v>2004</v>
      </c>
      <c r="P558" s="26">
        <f>INDEX(ENDEKS!$Q$4:$AB$25,MATCH(O558,ENDEKS!$P$4:$P$25,0),MATCH(N558,ENDEKS!$Q$3:$AB$3,0))</f>
        <v>33.345300000000002</v>
      </c>
      <c r="R558" s="28">
        <f t="shared" si="52"/>
        <v>0</v>
      </c>
      <c r="S558" s="28" t="e">
        <f t="shared" si="53"/>
        <v>#DIV/0!</v>
      </c>
      <c r="T558" s="28" t="e">
        <f t="shared" si="54"/>
        <v>#DIV/0!</v>
      </c>
      <c r="U558" s="16"/>
      <c r="V558" s="16"/>
    </row>
    <row r="559" spans="6:22" x14ac:dyDescent="0.2">
      <c r="F559" s="16"/>
      <c r="H559" s="16">
        <v>0</v>
      </c>
      <c r="I559" s="16" t="e">
        <v>#DIV/0!</v>
      </c>
      <c r="J559" s="16"/>
      <c r="K559" s="26"/>
      <c r="L559" s="116"/>
      <c r="M559" s="16"/>
      <c r="N559" s="26">
        <f t="shared" si="50"/>
        <v>1</v>
      </c>
      <c r="O559" s="26">
        <f t="shared" si="51"/>
        <v>2004</v>
      </c>
      <c r="P559" s="26">
        <f>INDEX(ENDEKS!$Q$4:$AB$25,MATCH(O559,ENDEKS!$P$4:$P$25,0),MATCH(N559,ENDEKS!$Q$3:$AB$3,0))</f>
        <v>33.345300000000002</v>
      </c>
      <c r="R559" s="28">
        <f t="shared" si="52"/>
        <v>0</v>
      </c>
      <c r="S559" s="28" t="e">
        <f t="shared" si="53"/>
        <v>#DIV/0!</v>
      </c>
      <c r="T559" s="28" t="e">
        <f t="shared" si="54"/>
        <v>#DIV/0!</v>
      </c>
      <c r="U559" s="16"/>
      <c r="V559" s="16"/>
    </row>
    <row r="560" spans="6:22" x14ac:dyDescent="0.2">
      <c r="F560" s="16"/>
      <c r="H560" s="16">
        <v>0</v>
      </c>
      <c r="I560" s="16" t="e">
        <v>#DIV/0!</v>
      </c>
      <c r="J560" s="16"/>
      <c r="K560" s="26"/>
      <c r="L560" s="116"/>
      <c r="M560" s="16"/>
      <c r="N560" s="26">
        <f t="shared" si="50"/>
        <v>1</v>
      </c>
      <c r="O560" s="26">
        <f t="shared" si="51"/>
        <v>2004</v>
      </c>
      <c r="P560" s="26">
        <f>INDEX(ENDEKS!$Q$4:$AB$25,MATCH(O560,ENDEKS!$P$4:$P$25,0),MATCH(N560,ENDEKS!$Q$3:$AB$3,0))</f>
        <v>33.345300000000002</v>
      </c>
      <c r="R560" s="28">
        <f t="shared" si="52"/>
        <v>0</v>
      </c>
      <c r="S560" s="28" t="e">
        <f t="shared" si="53"/>
        <v>#DIV/0!</v>
      </c>
      <c r="T560" s="28" t="e">
        <f t="shared" si="54"/>
        <v>#DIV/0!</v>
      </c>
      <c r="U560" s="16"/>
      <c r="V560" s="16"/>
    </row>
    <row r="561" spans="6:22" x14ac:dyDescent="0.2">
      <c r="F561" s="16"/>
      <c r="H561" s="16">
        <v>0</v>
      </c>
      <c r="I561" s="16" t="e">
        <v>#DIV/0!</v>
      </c>
      <c r="J561" s="16"/>
      <c r="K561" s="26"/>
      <c r="L561" s="116"/>
      <c r="M561" s="16"/>
      <c r="N561" s="26">
        <f t="shared" si="50"/>
        <v>1</v>
      </c>
      <c r="O561" s="26">
        <f t="shared" si="51"/>
        <v>2004</v>
      </c>
      <c r="P561" s="26">
        <f>INDEX(ENDEKS!$Q$4:$AB$25,MATCH(O561,ENDEKS!$P$4:$P$25,0),MATCH(N561,ENDEKS!$Q$3:$AB$3,0))</f>
        <v>33.345300000000002</v>
      </c>
      <c r="R561" s="28">
        <f t="shared" si="52"/>
        <v>0</v>
      </c>
      <c r="S561" s="28" t="e">
        <f t="shared" si="53"/>
        <v>#DIV/0!</v>
      </c>
      <c r="T561" s="28" t="e">
        <f t="shared" si="54"/>
        <v>#DIV/0!</v>
      </c>
      <c r="U561" s="16"/>
      <c r="V561" s="16"/>
    </row>
    <row r="562" spans="6:22" x14ac:dyDescent="0.2">
      <c r="F562" s="16"/>
      <c r="H562" s="16">
        <v>0</v>
      </c>
      <c r="I562" s="16" t="e">
        <v>#DIV/0!</v>
      </c>
      <c r="J562" s="16"/>
      <c r="K562" s="26"/>
      <c r="L562" s="116"/>
      <c r="M562" s="16"/>
      <c r="N562" s="26">
        <f t="shared" si="50"/>
        <v>1</v>
      </c>
      <c r="O562" s="26">
        <f t="shared" si="51"/>
        <v>2004</v>
      </c>
      <c r="P562" s="26">
        <f>INDEX(ENDEKS!$Q$4:$AB$25,MATCH(O562,ENDEKS!$P$4:$P$25,0),MATCH(N562,ENDEKS!$Q$3:$AB$3,0))</f>
        <v>33.345300000000002</v>
      </c>
      <c r="R562" s="28">
        <f t="shared" si="52"/>
        <v>0</v>
      </c>
      <c r="S562" s="28" t="e">
        <f t="shared" si="53"/>
        <v>#DIV/0!</v>
      </c>
      <c r="T562" s="28" t="e">
        <f t="shared" si="54"/>
        <v>#DIV/0!</v>
      </c>
      <c r="U562" s="16"/>
      <c r="V562" s="16"/>
    </row>
    <row r="563" spans="6:22" x14ac:dyDescent="0.2">
      <c r="F563" s="16"/>
      <c r="H563" s="16">
        <v>0</v>
      </c>
      <c r="I563" s="16" t="e">
        <v>#DIV/0!</v>
      </c>
      <c r="J563" s="16"/>
      <c r="K563" s="26"/>
      <c r="L563" s="116"/>
      <c r="M563" s="16"/>
      <c r="N563" s="26">
        <f t="shared" si="50"/>
        <v>1</v>
      </c>
      <c r="O563" s="26">
        <f t="shared" si="51"/>
        <v>2004</v>
      </c>
      <c r="P563" s="26">
        <f>INDEX(ENDEKS!$Q$4:$AB$25,MATCH(O563,ENDEKS!$P$4:$P$25,0),MATCH(N563,ENDEKS!$Q$3:$AB$3,0))</f>
        <v>33.345300000000002</v>
      </c>
      <c r="R563" s="28">
        <f t="shared" si="52"/>
        <v>0</v>
      </c>
      <c r="S563" s="28" t="e">
        <f t="shared" si="53"/>
        <v>#DIV/0!</v>
      </c>
      <c r="T563" s="28" t="e">
        <f t="shared" si="54"/>
        <v>#DIV/0!</v>
      </c>
      <c r="U563" s="16"/>
      <c r="V563" s="16"/>
    </row>
    <row r="564" spans="6:22" x14ac:dyDescent="0.2">
      <c r="F564" s="16"/>
      <c r="H564" s="16">
        <v>0</v>
      </c>
      <c r="I564" s="16" t="e">
        <v>#DIV/0!</v>
      </c>
      <c r="J564" s="16"/>
      <c r="K564" s="26"/>
      <c r="L564" s="116"/>
      <c r="M564" s="16"/>
      <c r="N564" s="26">
        <f t="shared" si="50"/>
        <v>1</v>
      </c>
      <c r="O564" s="26">
        <f t="shared" si="51"/>
        <v>2004</v>
      </c>
      <c r="P564" s="26">
        <f>INDEX(ENDEKS!$Q$4:$AB$25,MATCH(O564,ENDEKS!$P$4:$P$25,0),MATCH(N564,ENDEKS!$Q$3:$AB$3,0))</f>
        <v>33.345300000000002</v>
      </c>
      <c r="R564" s="28">
        <f t="shared" si="52"/>
        <v>0</v>
      </c>
      <c r="S564" s="28" t="e">
        <f t="shared" si="53"/>
        <v>#DIV/0!</v>
      </c>
      <c r="T564" s="28" t="e">
        <f t="shared" si="54"/>
        <v>#DIV/0!</v>
      </c>
      <c r="U564" s="16"/>
      <c r="V564" s="16"/>
    </row>
    <row r="565" spans="6:22" x14ac:dyDescent="0.2">
      <c r="F565" s="16"/>
      <c r="H565" s="16">
        <v>0</v>
      </c>
      <c r="I565" s="16" t="e">
        <v>#DIV/0!</v>
      </c>
      <c r="J565" s="16"/>
      <c r="K565" s="26"/>
      <c r="L565" s="116"/>
      <c r="M565" s="16"/>
      <c r="N565" s="26">
        <f t="shared" si="50"/>
        <v>1</v>
      </c>
      <c r="O565" s="26">
        <f t="shared" si="51"/>
        <v>2004</v>
      </c>
      <c r="P565" s="26">
        <f>INDEX(ENDEKS!$Q$4:$AB$25,MATCH(O565,ENDEKS!$P$4:$P$25,0),MATCH(N565,ENDEKS!$Q$3:$AB$3,0))</f>
        <v>33.345300000000002</v>
      </c>
      <c r="R565" s="28">
        <f t="shared" si="52"/>
        <v>0</v>
      </c>
      <c r="S565" s="28" t="e">
        <f t="shared" si="53"/>
        <v>#DIV/0!</v>
      </c>
      <c r="T565" s="28" t="e">
        <f t="shared" si="54"/>
        <v>#DIV/0!</v>
      </c>
      <c r="U565" s="16"/>
      <c r="V565" s="16"/>
    </row>
    <row r="566" spans="6:22" x14ac:dyDescent="0.2">
      <c r="F566" s="16"/>
      <c r="H566" s="16">
        <v>0</v>
      </c>
      <c r="I566" s="16" t="e">
        <v>#DIV/0!</v>
      </c>
      <c r="J566" s="16"/>
      <c r="K566" s="26"/>
      <c r="L566" s="116"/>
      <c r="M566" s="16"/>
      <c r="N566" s="26">
        <f t="shared" si="50"/>
        <v>1</v>
      </c>
      <c r="O566" s="26">
        <f t="shared" si="51"/>
        <v>2004</v>
      </c>
      <c r="P566" s="26">
        <f>INDEX(ENDEKS!$Q$4:$AB$25,MATCH(O566,ENDEKS!$P$4:$P$25,0),MATCH(N566,ENDEKS!$Q$3:$AB$3,0))</f>
        <v>33.345300000000002</v>
      </c>
      <c r="R566" s="28">
        <f t="shared" si="52"/>
        <v>0</v>
      </c>
      <c r="S566" s="28" t="e">
        <f t="shared" si="53"/>
        <v>#DIV/0!</v>
      </c>
      <c r="T566" s="28" t="e">
        <f t="shared" si="54"/>
        <v>#DIV/0!</v>
      </c>
      <c r="U566" s="16"/>
      <c r="V566" s="16"/>
    </row>
    <row r="567" spans="6:22" x14ac:dyDescent="0.2">
      <c r="F567" s="16"/>
      <c r="H567" s="16">
        <v>0</v>
      </c>
      <c r="I567" s="16" t="e">
        <v>#DIV/0!</v>
      </c>
      <c r="J567" s="16"/>
      <c r="K567" s="26"/>
      <c r="L567" s="116"/>
      <c r="M567" s="16"/>
      <c r="N567" s="26">
        <f t="shared" si="50"/>
        <v>1</v>
      </c>
      <c r="O567" s="26">
        <f t="shared" si="51"/>
        <v>2004</v>
      </c>
      <c r="P567" s="26">
        <f>INDEX(ENDEKS!$Q$4:$AB$25,MATCH(O567,ENDEKS!$P$4:$P$25,0),MATCH(N567,ENDEKS!$Q$3:$AB$3,0))</f>
        <v>33.345300000000002</v>
      </c>
      <c r="R567" s="28">
        <f t="shared" si="52"/>
        <v>0</v>
      </c>
      <c r="S567" s="28" t="e">
        <f t="shared" si="53"/>
        <v>#DIV/0!</v>
      </c>
      <c r="T567" s="28" t="e">
        <f t="shared" si="54"/>
        <v>#DIV/0!</v>
      </c>
      <c r="U567" s="16"/>
      <c r="V567" s="16"/>
    </row>
    <row r="568" spans="6:22" x14ac:dyDescent="0.2">
      <c r="F568" s="16"/>
      <c r="H568" s="16">
        <v>0</v>
      </c>
      <c r="I568" s="16" t="e">
        <v>#DIV/0!</v>
      </c>
      <c r="J568" s="16"/>
      <c r="K568" s="26"/>
      <c r="L568" s="116"/>
      <c r="M568" s="16"/>
      <c r="N568" s="26">
        <f t="shared" si="50"/>
        <v>1</v>
      </c>
      <c r="O568" s="26">
        <f t="shared" si="51"/>
        <v>2004</v>
      </c>
      <c r="P568" s="26">
        <f>INDEX(ENDEKS!$Q$4:$AB$25,MATCH(O568,ENDEKS!$P$4:$P$25,0),MATCH(N568,ENDEKS!$Q$3:$AB$3,0))</f>
        <v>33.345300000000002</v>
      </c>
      <c r="R568" s="28">
        <f t="shared" si="52"/>
        <v>0</v>
      </c>
      <c r="S568" s="28" t="e">
        <f t="shared" si="53"/>
        <v>#DIV/0!</v>
      </c>
      <c r="T568" s="28" t="e">
        <f t="shared" si="54"/>
        <v>#DIV/0!</v>
      </c>
      <c r="U568" s="16"/>
      <c r="V568" s="16"/>
    </row>
    <row r="569" spans="6:22" x14ac:dyDescent="0.2">
      <c r="F569" s="16"/>
      <c r="H569" s="16">
        <v>0</v>
      </c>
      <c r="I569" s="16" t="e">
        <v>#DIV/0!</v>
      </c>
      <c r="J569" s="16"/>
      <c r="K569" s="26"/>
      <c r="L569" s="116"/>
      <c r="M569" s="16"/>
      <c r="N569" s="26">
        <f t="shared" si="50"/>
        <v>1</v>
      </c>
      <c r="O569" s="26">
        <f t="shared" si="51"/>
        <v>2004</v>
      </c>
      <c r="P569" s="26">
        <f>INDEX(ENDEKS!$Q$4:$AB$25,MATCH(O569,ENDEKS!$P$4:$P$25,0),MATCH(N569,ENDEKS!$Q$3:$AB$3,0))</f>
        <v>33.345300000000002</v>
      </c>
      <c r="R569" s="28">
        <f t="shared" si="52"/>
        <v>0</v>
      </c>
      <c r="S569" s="28" t="e">
        <f t="shared" si="53"/>
        <v>#DIV/0!</v>
      </c>
      <c r="T569" s="28" t="e">
        <f t="shared" si="54"/>
        <v>#DIV/0!</v>
      </c>
      <c r="U569" s="16"/>
      <c r="V569" s="16"/>
    </row>
    <row r="570" spans="6:22" x14ac:dyDescent="0.2">
      <c r="F570" s="16"/>
      <c r="H570" s="16">
        <v>0</v>
      </c>
      <c r="I570" s="16" t="e">
        <v>#DIV/0!</v>
      </c>
      <c r="J570" s="16"/>
      <c r="K570" s="26"/>
      <c r="L570" s="116"/>
      <c r="M570" s="16"/>
      <c r="N570" s="26">
        <f t="shared" si="50"/>
        <v>1</v>
      </c>
      <c r="O570" s="26">
        <f t="shared" si="51"/>
        <v>2004</v>
      </c>
      <c r="P570" s="26">
        <f>INDEX(ENDEKS!$Q$4:$AB$25,MATCH(O570,ENDEKS!$P$4:$P$25,0),MATCH(N570,ENDEKS!$Q$3:$AB$3,0))</f>
        <v>33.345300000000002</v>
      </c>
      <c r="R570" s="28">
        <f t="shared" si="52"/>
        <v>0</v>
      </c>
      <c r="S570" s="28" t="e">
        <f t="shared" si="53"/>
        <v>#DIV/0!</v>
      </c>
      <c r="T570" s="28" t="e">
        <f t="shared" si="54"/>
        <v>#DIV/0!</v>
      </c>
      <c r="U570" s="16"/>
      <c r="V570" s="16"/>
    </row>
    <row r="571" spans="6:22" x14ac:dyDescent="0.2">
      <c r="F571" s="16"/>
      <c r="H571" s="16">
        <v>0</v>
      </c>
      <c r="I571" s="16" t="e">
        <v>#DIV/0!</v>
      </c>
      <c r="J571" s="16"/>
      <c r="K571" s="26"/>
      <c r="L571" s="116"/>
      <c r="M571" s="16"/>
      <c r="N571" s="26">
        <f t="shared" si="50"/>
        <v>1</v>
      </c>
      <c r="O571" s="26">
        <f t="shared" si="51"/>
        <v>2004</v>
      </c>
      <c r="P571" s="26">
        <f>INDEX(ENDEKS!$Q$4:$AB$25,MATCH(O571,ENDEKS!$P$4:$P$25,0),MATCH(N571,ENDEKS!$Q$3:$AB$3,0))</f>
        <v>33.345300000000002</v>
      </c>
      <c r="R571" s="28">
        <f t="shared" si="52"/>
        <v>0</v>
      </c>
      <c r="S571" s="28" t="e">
        <f t="shared" si="53"/>
        <v>#DIV/0!</v>
      </c>
      <c r="T571" s="28" t="e">
        <f t="shared" si="54"/>
        <v>#DIV/0!</v>
      </c>
      <c r="U571" s="16"/>
      <c r="V571" s="16"/>
    </row>
    <row r="572" spans="6:22" x14ac:dyDescent="0.2">
      <c r="F572" s="16"/>
      <c r="H572" s="16">
        <v>0</v>
      </c>
      <c r="I572" s="16" t="e">
        <v>#DIV/0!</v>
      </c>
      <c r="J572" s="16"/>
      <c r="K572" s="26"/>
      <c r="L572" s="116"/>
      <c r="M572" s="16"/>
      <c r="N572" s="26">
        <f t="shared" si="50"/>
        <v>1</v>
      </c>
      <c r="O572" s="26">
        <f t="shared" si="51"/>
        <v>2004</v>
      </c>
      <c r="P572" s="26">
        <f>INDEX(ENDEKS!$Q$4:$AB$25,MATCH(O572,ENDEKS!$P$4:$P$25,0),MATCH(N572,ENDEKS!$Q$3:$AB$3,0))</f>
        <v>33.345300000000002</v>
      </c>
      <c r="R572" s="28">
        <f t="shared" si="52"/>
        <v>0</v>
      </c>
      <c r="S572" s="28" t="e">
        <f t="shared" si="53"/>
        <v>#DIV/0!</v>
      </c>
      <c r="T572" s="28" t="e">
        <f t="shared" si="54"/>
        <v>#DIV/0!</v>
      </c>
      <c r="U572" s="16"/>
      <c r="V572" s="16"/>
    </row>
    <row r="573" spans="6:22" x14ac:dyDescent="0.2">
      <c r="F573" s="16"/>
      <c r="H573" s="16">
        <v>0</v>
      </c>
      <c r="I573" s="16" t="e">
        <v>#DIV/0!</v>
      </c>
      <c r="J573" s="16"/>
      <c r="K573" s="26"/>
      <c r="L573" s="116"/>
      <c r="M573" s="16"/>
      <c r="N573" s="26">
        <f t="shared" si="50"/>
        <v>1</v>
      </c>
      <c r="O573" s="26">
        <f t="shared" si="51"/>
        <v>2004</v>
      </c>
      <c r="P573" s="26">
        <f>INDEX(ENDEKS!$Q$4:$AB$25,MATCH(O573,ENDEKS!$P$4:$P$25,0),MATCH(N573,ENDEKS!$Q$3:$AB$3,0))</f>
        <v>33.345300000000002</v>
      </c>
      <c r="R573" s="28">
        <f t="shared" si="52"/>
        <v>0</v>
      </c>
      <c r="S573" s="28" t="e">
        <f t="shared" si="53"/>
        <v>#DIV/0!</v>
      </c>
      <c r="T573" s="28" t="e">
        <f t="shared" si="54"/>
        <v>#DIV/0!</v>
      </c>
      <c r="U573" s="16"/>
      <c r="V573" s="16"/>
    </row>
    <row r="574" spans="6:22" x14ac:dyDescent="0.2">
      <c r="F574" s="16"/>
      <c r="H574" s="16">
        <v>0</v>
      </c>
      <c r="I574" s="16" t="e">
        <v>#DIV/0!</v>
      </c>
      <c r="J574" s="16"/>
      <c r="K574" s="26"/>
      <c r="L574" s="116"/>
      <c r="M574" s="16"/>
      <c r="N574" s="26">
        <f t="shared" si="50"/>
        <v>1</v>
      </c>
      <c r="O574" s="26">
        <f t="shared" si="51"/>
        <v>2004</v>
      </c>
      <c r="P574" s="26">
        <f>INDEX(ENDEKS!$Q$4:$AB$25,MATCH(O574,ENDEKS!$P$4:$P$25,0),MATCH(N574,ENDEKS!$Q$3:$AB$3,0))</f>
        <v>33.345300000000002</v>
      </c>
      <c r="R574" s="28">
        <f t="shared" si="52"/>
        <v>0</v>
      </c>
      <c r="S574" s="28" t="e">
        <f t="shared" si="53"/>
        <v>#DIV/0!</v>
      </c>
      <c r="T574" s="28" t="e">
        <f t="shared" si="54"/>
        <v>#DIV/0!</v>
      </c>
      <c r="U574" s="16"/>
      <c r="V574" s="16"/>
    </row>
    <row r="575" spans="6:22" x14ac:dyDescent="0.2">
      <c r="F575" s="16"/>
      <c r="H575" s="16">
        <v>0</v>
      </c>
      <c r="I575" s="16" t="e">
        <v>#DIV/0!</v>
      </c>
      <c r="J575" s="16"/>
      <c r="K575" s="26"/>
      <c r="L575" s="116"/>
      <c r="M575" s="16"/>
      <c r="N575" s="26">
        <f t="shared" si="50"/>
        <v>1</v>
      </c>
      <c r="O575" s="26">
        <f t="shared" si="51"/>
        <v>2004</v>
      </c>
      <c r="P575" s="26">
        <f>INDEX(ENDEKS!$Q$4:$AB$25,MATCH(O575,ENDEKS!$P$4:$P$25,0),MATCH(N575,ENDEKS!$Q$3:$AB$3,0))</f>
        <v>33.345300000000002</v>
      </c>
      <c r="R575" s="28">
        <f t="shared" si="52"/>
        <v>0</v>
      </c>
      <c r="S575" s="28" t="e">
        <f t="shared" si="53"/>
        <v>#DIV/0!</v>
      </c>
      <c r="T575" s="28" t="e">
        <f t="shared" si="54"/>
        <v>#DIV/0!</v>
      </c>
      <c r="U575" s="16"/>
      <c r="V575" s="16"/>
    </row>
    <row r="576" spans="6:22" x14ac:dyDescent="0.2">
      <c r="F576" s="16"/>
      <c r="H576" s="16">
        <v>0</v>
      </c>
      <c r="I576" s="16" t="e">
        <v>#DIV/0!</v>
      </c>
      <c r="J576" s="16"/>
      <c r="K576" s="26"/>
      <c r="L576" s="116"/>
      <c r="M576" s="16"/>
      <c r="N576" s="26">
        <f t="shared" si="50"/>
        <v>1</v>
      </c>
      <c r="O576" s="26">
        <f t="shared" si="51"/>
        <v>2004</v>
      </c>
      <c r="P576" s="26">
        <f>INDEX(ENDEKS!$Q$4:$AB$25,MATCH(O576,ENDEKS!$P$4:$P$25,0),MATCH(N576,ENDEKS!$Q$3:$AB$3,0))</f>
        <v>33.345300000000002</v>
      </c>
      <c r="R576" s="28">
        <f t="shared" si="52"/>
        <v>0</v>
      </c>
      <c r="S576" s="28" t="e">
        <f t="shared" si="53"/>
        <v>#DIV/0!</v>
      </c>
      <c r="T576" s="28" t="e">
        <f t="shared" si="54"/>
        <v>#DIV/0!</v>
      </c>
      <c r="U576" s="16"/>
      <c r="V576" s="16"/>
    </row>
    <row r="577" spans="6:22" x14ac:dyDescent="0.2">
      <c r="F577" s="16"/>
      <c r="H577" s="16">
        <v>0</v>
      </c>
      <c r="I577" s="16" t="e">
        <v>#DIV/0!</v>
      </c>
      <c r="J577" s="16"/>
      <c r="K577" s="26"/>
      <c r="L577" s="116"/>
      <c r="M577" s="16"/>
      <c r="N577" s="26">
        <f t="shared" si="50"/>
        <v>1</v>
      </c>
      <c r="O577" s="26">
        <f t="shared" si="51"/>
        <v>2004</v>
      </c>
      <c r="P577" s="26">
        <f>INDEX(ENDEKS!$Q$4:$AB$25,MATCH(O577,ENDEKS!$P$4:$P$25,0),MATCH(N577,ENDEKS!$Q$3:$AB$3,0))</f>
        <v>33.345300000000002</v>
      </c>
      <c r="R577" s="28">
        <f t="shared" si="52"/>
        <v>0</v>
      </c>
      <c r="S577" s="28" t="e">
        <f t="shared" si="53"/>
        <v>#DIV/0!</v>
      </c>
      <c r="T577" s="28" t="e">
        <f t="shared" si="54"/>
        <v>#DIV/0!</v>
      </c>
      <c r="U577" s="16"/>
      <c r="V577" s="16"/>
    </row>
    <row r="578" spans="6:22" x14ac:dyDescent="0.2">
      <c r="F578" s="16"/>
      <c r="H578" s="16">
        <v>0</v>
      </c>
      <c r="I578" s="16" t="e">
        <v>#DIV/0!</v>
      </c>
      <c r="J578" s="16"/>
      <c r="K578" s="26"/>
      <c r="L578" s="116"/>
      <c r="M578" s="16"/>
      <c r="N578" s="26">
        <f t="shared" si="50"/>
        <v>1</v>
      </c>
      <c r="O578" s="26">
        <f t="shared" si="51"/>
        <v>2004</v>
      </c>
      <c r="P578" s="26">
        <f>INDEX(ENDEKS!$Q$4:$AB$25,MATCH(O578,ENDEKS!$P$4:$P$25,0),MATCH(N578,ENDEKS!$Q$3:$AB$3,0))</f>
        <v>33.345300000000002</v>
      </c>
      <c r="R578" s="28">
        <f t="shared" si="52"/>
        <v>0</v>
      </c>
      <c r="S578" s="28" t="e">
        <f t="shared" si="53"/>
        <v>#DIV/0!</v>
      </c>
      <c r="T578" s="28" t="e">
        <f t="shared" si="54"/>
        <v>#DIV/0!</v>
      </c>
      <c r="U578" s="16"/>
      <c r="V578" s="16"/>
    </row>
    <row r="579" spans="6:22" x14ac:dyDescent="0.2">
      <c r="F579" s="16"/>
      <c r="H579" s="16">
        <v>0</v>
      </c>
      <c r="I579" s="16" t="e">
        <v>#DIV/0!</v>
      </c>
      <c r="J579" s="16"/>
      <c r="K579" s="26"/>
      <c r="L579" s="116"/>
      <c r="M579" s="16"/>
      <c r="N579" s="26">
        <f t="shared" si="50"/>
        <v>1</v>
      </c>
      <c r="O579" s="26">
        <f t="shared" si="51"/>
        <v>2004</v>
      </c>
      <c r="P579" s="26">
        <f>INDEX(ENDEKS!$Q$4:$AB$25,MATCH(O579,ENDEKS!$P$4:$P$25,0),MATCH(N579,ENDEKS!$Q$3:$AB$3,0))</f>
        <v>33.345300000000002</v>
      </c>
      <c r="R579" s="28">
        <f t="shared" si="52"/>
        <v>0</v>
      </c>
      <c r="S579" s="28" t="e">
        <f t="shared" si="53"/>
        <v>#DIV/0!</v>
      </c>
      <c r="T579" s="28" t="e">
        <f t="shared" si="54"/>
        <v>#DIV/0!</v>
      </c>
      <c r="U579" s="16"/>
      <c r="V579" s="16"/>
    </row>
    <row r="580" spans="6:22" x14ac:dyDescent="0.2">
      <c r="F580" s="16"/>
      <c r="H580" s="16">
        <v>0</v>
      </c>
      <c r="I580" s="16" t="e">
        <v>#DIV/0!</v>
      </c>
      <c r="J580" s="16"/>
      <c r="K580" s="26"/>
      <c r="L580" s="116"/>
      <c r="M580" s="16"/>
      <c r="N580" s="26">
        <f t="shared" si="50"/>
        <v>1</v>
      </c>
      <c r="O580" s="26">
        <f t="shared" si="51"/>
        <v>2004</v>
      </c>
      <c r="P580" s="26">
        <f>INDEX(ENDEKS!$Q$4:$AB$25,MATCH(O580,ENDEKS!$P$4:$P$25,0),MATCH(N580,ENDEKS!$Q$3:$AB$3,0))</f>
        <v>33.345300000000002</v>
      </c>
      <c r="R580" s="28">
        <f t="shared" si="52"/>
        <v>0</v>
      </c>
      <c r="S580" s="28" t="e">
        <f t="shared" si="53"/>
        <v>#DIV/0!</v>
      </c>
      <c r="T580" s="28" t="e">
        <f t="shared" si="54"/>
        <v>#DIV/0!</v>
      </c>
      <c r="U580" s="16"/>
      <c r="V580" s="16"/>
    </row>
    <row r="581" spans="6:22" x14ac:dyDescent="0.2">
      <c r="F581" s="16"/>
      <c r="H581" s="16">
        <v>0</v>
      </c>
      <c r="I581" s="16" t="e">
        <v>#DIV/0!</v>
      </c>
      <c r="J581" s="16"/>
      <c r="K581" s="26"/>
      <c r="L581" s="116"/>
      <c r="M581" s="16"/>
      <c r="N581" s="26">
        <f t="shared" si="50"/>
        <v>1</v>
      </c>
      <c r="O581" s="26">
        <f t="shared" si="51"/>
        <v>2004</v>
      </c>
      <c r="P581" s="26">
        <f>INDEX(ENDEKS!$Q$4:$AB$25,MATCH(O581,ENDEKS!$P$4:$P$25,0),MATCH(N581,ENDEKS!$Q$3:$AB$3,0))</f>
        <v>33.345300000000002</v>
      </c>
      <c r="R581" s="28">
        <f t="shared" si="52"/>
        <v>0</v>
      </c>
      <c r="S581" s="28" t="e">
        <f t="shared" si="53"/>
        <v>#DIV/0!</v>
      </c>
      <c r="T581" s="28" t="e">
        <f t="shared" si="54"/>
        <v>#DIV/0!</v>
      </c>
      <c r="U581" s="16"/>
      <c r="V581" s="16"/>
    </row>
    <row r="582" spans="6:22" x14ac:dyDescent="0.2">
      <c r="F582" s="16"/>
      <c r="H582" s="16">
        <v>0</v>
      </c>
      <c r="I582" s="16" t="e">
        <v>#DIV/0!</v>
      </c>
      <c r="J582" s="16"/>
      <c r="K582" s="26"/>
      <c r="L582" s="116"/>
      <c r="M582" s="16"/>
      <c r="N582" s="26">
        <f t="shared" si="50"/>
        <v>1</v>
      </c>
      <c r="O582" s="26">
        <f t="shared" si="51"/>
        <v>2004</v>
      </c>
      <c r="P582" s="26">
        <f>INDEX(ENDEKS!$Q$4:$AB$25,MATCH(O582,ENDEKS!$P$4:$P$25,0),MATCH(N582,ENDEKS!$Q$3:$AB$3,0))</f>
        <v>33.345300000000002</v>
      </c>
      <c r="R582" s="28">
        <f t="shared" si="52"/>
        <v>0</v>
      </c>
      <c r="S582" s="28" t="e">
        <f t="shared" si="53"/>
        <v>#DIV/0!</v>
      </c>
      <c r="T582" s="28" t="e">
        <f t="shared" si="54"/>
        <v>#DIV/0!</v>
      </c>
      <c r="U582" s="16"/>
      <c r="V582" s="16"/>
    </row>
    <row r="583" spans="6:22" x14ac:dyDescent="0.2">
      <c r="F583" s="16"/>
      <c r="H583" s="16">
        <v>0</v>
      </c>
      <c r="I583" s="16" t="e">
        <v>#DIV/0!</v>
      </c>
      <c r="J583" s="16"/>
      <c r="K583" s="26"/>
      <c r="L583" s="116"/>
      <c r="M583" s="16"/>
      <c r="N583" s="26">
        <f t="shared" si="50"/>
        <v>1</v>
      </c>
      <c r="O583" s="26">
        <f t="shared" si="51"/>
        <v>2004</v>
      </c>
      <c r="P583" s="26">
        <f>INDEX(ENDEKS!$Q$4:$AB$25,MATCH(O583,ENDEKS!$P$4:$P$25,0),MATCH(N583,ENDEKS!$Q$3:$AB$3,0))</f>
        <v>33.345300000000002</v>
      </c>
      <c r="R583" s="28">
        <f t="shared" si="52"/>
        <v>0</v>
      </c>
      <c r="S583" s="28" t="e">
        <f t="shared" si="53"/>
        <v>#DIV/0!</v>
      </c>
      <c r="T583" s="28" t="e">
        <f t="shared" si="54"/>
        <v>#DIV/0!</v>
      </c>
      <c r="U583" s="16"/>
      <c r="V583" s="16"/>
    </row>
    <row r="584" spans="6:22" x14ac:dyDescent="0.2">
      <c r="F584" s="16"/>
      <c r="H584" s="16">
        <v>0</v>
      </c>
      <c r="I584" s="16" t="e">
        <v>#DIV/0!</v>
      </c>
      <c r="J584" s="16"/>
      <c r="K584" s="26"/>
      <c r="L584" s="116"/>
      <c r="M584" s="16"/>
      <c r="N584" s="26">
        <f t="shared" si="50"/>
        <v>1</v>
      </c>
      <c r="O584" s="26">
        <f t="shared" si="51"/>
        <v>2004</v>
      </c>
      <c r="P584" s="26">
        <f>INDEX(ENDEKS!$Q$4:$AB$25,MATCH(O584,ENDEKS!$P$4:$P$25,0),MATCH(N584,ENDEKS!$Q$3:$AB$3,0))</f>
        <v>33.345300000000002</v>
      </c>
      <c r="R584" s="28">
        <f t="shared" si="52"/>
        <v>0</v>
      </c>
      <c r="S584" s="28" t="e">
        <f t="shared" si="53"/>
        <v>#DIV/0!</v>
      </c>
      <c r="T584" s="28" t="e">
        <f t="shared" si="54"/>
        <v>#DIV/0!</v>
      </c>
      <c r="U584" s="16"/>
      <c r="V584" s="16"/>
    </row>
    <row r="585" spans="6:22" x14ac:dyDescent="0.2">
      <c r="F585" s="16"/>
      <c r="H585" s="16">
        <v>0</v>
      </c>
      <c r="I585" s="16" t="e">
        <v>#DIV/0!</v>
      </c>
      <c r="J585" s="16"/>
      <c r="K585" s="26"/>
      <c r="L585" s="116"/>
      <c r="M585" s="16"/>
      <c r="N585" s="26">
        <f t="shared" si="50"/>
        <v>1</v>
      </c>
      <c r="O585" s="26">
        <f t="shared" si="51"/>
        <v>2004</v>
      </c>
      <c r="P585" s="26">
        <f>INDEX(ENDEKS!$Q$4:$AB$25,MATCH(O585,ENDEKS!$P$4:$P$25,0),MATCH(N585,ENDEKS!$Q$3:$AB$3,0))</f>
        <v>33.345300000000002</v>
      </c>
      <c r="R585" s="28">
        <f t="shared" si="52"/>
        <v>0</v>
      </c>
      <c r="S585" s="28" t="e">
        <f t="shared" si="53"/>
        <v>#DIV/0!</v>
      </c>
      <c r="T585" s="28" t="e">
        <f t="shared" si="54"/>
        <v>#DIV/0!</v>
      </c>
      <c r="U585" s="16"/>
      <c r="V585" s="16"/>
    </row>
    <row r="586" spans="6:22" x14ac:dyDescent="0.2">
      <c r="F586" s="16"/>
      <c r="H586" s="16">
        <v>0</v>
      </c>
      <c r="I586" s="16" t="e">
        <v>#DIV/0!</v>
      </c>
      <c r="J586" s="16"/>
      <c r="K586" s="26"/>
      <c r="L586" s="116"/>
      <c r="M586" s="16"/>
      <c r="N586" s="26">
        <f t="shared" si="50"/>
        <v>1</v>
      </c>
      <c r="O586" s="26">
        <f t="shared" si="51"/>
        <v>2004</v>
      </c>
      <c r="P586" s="26">
        <f>INDEX(ENDEKS!$Q$4:$AB$25,MATCH(O586,ENDEKS!$P$4:$P$25,0),MATCH(N586,ENDEKS!$Q$3:$AB$3,0))</f>
        <v>33.345300000000002</v>
      </c>
      <c r="R586" s="28">
        <f t="shared" si="52"/>
        <v>0</v>
      </c>
      <c r="S586" s="28" t="e">
        <f t="shared" si="53"/>
        <v>#DIV/0!</v>
      </c>
      <c r="T586" s="28" t="e">
        <f t="shared" si="54"/>
        <v>#DIV/0!</v>
      </c>
      <c r="U586" s="16"/>
      <c r="V586" s="16"/>
    </row>
    <row r="587" spans="6:22" x14ac:dyDescent="0.2">
      <c r="F587" s="16"/>
      <c r="H587" s="16">
        <v>0</v>
      </c>
      <c r="I587" s="16" t="e">
        <v>#DIV/0!</v>
      </c>
      <c r="J587" s="16"/>
      <c r="K587" s="26"/>
      <c r="L587" s="116"/>
      <c r="M587" s="16"/>
      <c r="N587" s="26">
        <f t="shared" si="50"/>
        <v>1</v>
      </c>
      <c r="O587" s="26">
        <f t="shared" si="51"/>
        <v>2004</v>
      </c>
      <c r="P587" s="26">
        <f>INDEX(ENDEKS!$Q$4:$AB$25,MATCH(O587,ENDEKS!$P$4:$P$25,0),MATCH(N587,ENDEKS!$Q$3:$AB$3,0))</f>
        <v>33.345300000000002</v>
      </c>
      <c r="R587" s="28">
        <f t="shared" si="52"/>
        <v>0</v>
      </c>
      <c r="S587" s="28" t="e">
        <f t="shared" si="53"/>
        <v>#DIV/0!</v>
      </c>
      <c r="T587" s="28" t="e">
        <f t="shared" si="54"/>
        <v>#DIV/0!</v>
      </c>
      <c r="U587" s="16"/>
      <c r="V587" s="16"/>
    </row>
    <row r="588" spans="6:22" x14ac:dyDescent="0.2">
      <c r="F588" s="16"/>
      <c r="H588" s="16">
        <v>0</v>
      </c>
      <c r="I588" s="16" t="e">
        <v>#DIV/0!</v>
      </c>
      <c r="J588" s="16"/>
      <c r="K588" s="26"/>
      <c r="L588" s="116"/>
      <c r="M588" s="16"/>
      <c r="N588" s="26">
        <f t="shared" si="50"/>
        <v>1</v>
      </c>
      <c r="O588" s="26">
        <f t="shared" si="51"/>
        <v>2004</v>
      </c>
      <c r="P588" s="26">
        <f>INDEX(ENDEKS!$Q$4:$AB$25,MATCH(O588,ENDEKS!$P$4:$P$25,0),MATCH(N588,ENDEKS!$Q$3:$AB$3,0))</f>
        <v>33.345300000000002</v>
      </c>
      <c r="R588" s="28">
        <f t="shared" si="52"/>
        <v>0</v>
      </c>
      <c r="S588" s="28" t="e">
        <f t="shared" si="53"/>
        <v>#DIV/0!</v>
      </c>
      <c r="T588" s="28" t="e">
        <f t="shared" si="54"/>
        <v>#DIV/0!</v>
      </c>
      <c r="U588" s="16"/>
      <c r="V588" s="16"/>
    </row>
    <row r="589" spans="6:22" x14ac:dyDescent="0.2">
      <c r="F589" s="16"/>
      <c r="H589" s="16">
        <v>0</v>
      </c>
      <c r="I589" s="16" t="e">
        <v>#DIV/0!</v>
      </c>
      <c r="J589" s="16"/>
      <c r="K589" s="26"/>
      <c r="L589" s="116"/>
      <c r="M589" s="16"/>
      <c r="N589" s="26">
        <f t="shared" si="50"/>
        <v>1</v>
      </c>
      <c r="O589" s="26">
        <f t="shared" si="51"/>
        <v>2004</v>
      </c>
      <c r="P589" s="26">
        <f>INDEX(ENDEKS!$Q$4:$AB$25,MATCH(O589,ENDEKS!$P$4:$P$25,0),MATCH(N589,ENDEKS!$Q$3:$AB$3,0))</f>
        <v>33.345300000000002</v>
      </c>
      <c r="R589" s="28">
        <f t="shared" si="52"/>
        <v>0</v>
      </c>
      <c r="S589" s="28" t="e">
        <f t="shared" si="53"/>
        <v>#DIV/0!</v>
      </c>
      <c r="T589" s="28" t="e">
        <f t="shared" si="54"/>
        <v>#DIV/0!</v>
      </c>
      <c r="U589" s="16"/>
      <c r="V589" s="16"/>
    </row>
    <row r="590" spans="6:22" x14ac:dyDescent="0.2">
      <c r="F590" s="16"/>
      <c r="H590" s="16">
        <v>0</v>
      </c>
      <c r="I590" s="16" t="e">
        <v>#DIV/0!</v>
      </c>
      <c r="J590" s="16"/>
      <c r="K590" s="26"/>
      <c r="L590" s="116"/>
      <c r="M590" s="16"/>
      <c r="N590" s="26">
        <f t="shared" si="50"/>
        <v>1</v>
      </c>
      <c r="O590" s="26">
        <f t="shared" si="51"/>
        <v>2004</v>
      </c>
      <c r="P590" s="26">
        <f>INDEX(ENDEKS!$Q$4:$AB$25,MATCH(O590,ENDEKS!$P$4:$P$25,0),MATCH(N590,ENDEKS!$Q$3:$AB$3,0))</f>
        <v>33.345300000000002</v>
      </c>
      <c r="R590" s="28">
        <f t="shared" si="52"/>
        <v>0</v>
      </c>
      <c r="S590" s="28" t="e">
        <f t="shared" si="53"/>
        <v>#DIV/0!</v>
      </c>
      <c r="T590" s="28" t="e">
        <f t="shared" si="54"/>
        <v>#DIV/0!</v>
      </c>
      <c r="U590" s="16"/>
      <c r="V590" s="16"/>
    </row>
    <row r="591" spans="6:22" x14ac:dyDescent="0.2">
      <c r="F591" s="16"/>
      <c r="H591" s="16">
        <v>0</v>
      </c>
      <c r="I591" s="16" t="e">
        <v>#DIV/0!</v>
      </c>
      <c r="J591" s="16"/>
      <c r="K591" s="26"/>
      <c r="L591" s="116"/>
      <c r="M591" s="16"/>
      <c r="N591" s="26">
        <f t="shared" si="50"/>
        <v>1</v>
      </c>
      <c r="O591" s="26">
        <f t="shared" si="51"/>
        <v>2004</v>
      </c>
      <c r="P591" s="26">
        <f>INDEX(ENDEKS!$Q$4:$AB$25,MATCH(O591,ENDEKS!$P$4:$P$25,0),MATCH(N591,ENDEKS!$Q$3:$AB$3,0))</f>
        <v>33.345300000000002</v>
      </c>
      <c r="R591" s="28">
        <f t="shared" si="52"/>
        <v>0</v>
      </c>
      <c r="S591" s="28" t="e">
        <f t="shared" si="53"/>
        <v>#DIV/0!</v>
      </c>
      <c r="T591" s="28" t="e">
        <f t="shared" si="54"/>
        <v>#DIV/0!</v>
      </c>
      <c r="U591" s="16"/>
      <c r="V591" s="16"/>
    </row>
    <row r="592" spans="6:22" x14ac:dyDescent="0.2">
      <c r="F592" s="16"/>
      <c r="H592" s="16">
        <v>0</v>
      </c>
      <c r="I592" s="16" t="e">
        <v>#DIV/0!</v>
      </c>
      <c r="J592" s="16"/>
      <c r="K592" s="26"/>
      <c r="L592" s="116"/>
      <c r="M592" s="16"/>
      <c r="N592" s="26">
        <f t="shared" ref="N592:N655" si="55">IF(K592="E",MONTH(L592),MONTH(D592))</f>
        <v>1</v>
      </c>
      <c r="O592" s="26">
        <f t="shared" ref="O592:O655" si="56">IF(K592="E",YEAR(L592),IF(YEAR(D592)&gt;2004,YEAR(D592),2004))</f>
        <v>2004</v>
      </c>
      <c r="P592" s="26">
        <f>INDEX(ENDEKS!$Q$4:$AB$25,MATCH(O592,ENDEKS!$P$4:$P$25,0),MATCH(N592,ENDEKS!$Q$3:$AB$3,0))</f>
        <v>33.345300000000002</v>
      </c>
      <c r="R592" s="28">
        <f t="shared" si="52"/>
        <v>0</v>
      </c>
      <c r="S592" s="28" t="e">
        <f t="shared" si="53"/>
        <v>#DIV/0!</v>
      </c>
      <c r="T592" s="28" t="e">
        <f t="shared" si="54"/>
        <v>#DIV/0!</v>
      </c>
      <c r="U592" s="16"/>
      <c r="V592" s="16"/>
    </row>
    <row r="593" spans="6:22" x14ac:dyDescent="0.2">
      <c r="F593" s="16"/>
      <c r="H593" s="16">
        <v>0</v>
      </c>
      <c r="I593" s="16" t="e">
        <v>#DIV/0!</v>
      </c>
      <c r="J593" s="16"/>
      <c r="K593" s="26"/>
      <c r="L593" s="116"/>
      <c r="M593" s="16"/>
      <c r="N593" s="26">
        <f t="shared" si="55"/>
        <v>1</v>
      </c>
      <c r="O593" s="26">
        <f t="shared" si="56"/>
        <v>2004</v>
      </c>
      <c r="P593" s="26">
        <f>INDEX(ENDEKS!$Q$4:$AB$25,MATCH(O593,ENDEKS!$P$4:$P$25,0),MATCH(N593,ENDEKS!$Q$3:$AB$3,0))</f>
        <v>33.345300000000002</v>
      </c>
      <c r="R593" s="28">
        <f t="shared" ref="R593:R656" si="57">H593*P593</f>
        <v>0</v>
      </c>
      <c r="S593" s="28" t="e">
        <f t="shared" ref="S593:S656" si="58">R593/H593*I593</f>
        <v>#DIV/0!</v>
      </c>
      <c r="T593" s="28" t="e">
        <f t="shared" ref="T593:T656" si="59">(R593-H593)-(S593-I593)</f>
        <v>#DIV/0!</v>
      </c>
      <c r="U593" s="16"/>
      <c r="V593" s="16"/>
    </row>
    <row r="594" spans="6:22" x14ac:dyDescent="0.2">
      <c r="F594" s="16"/>
      <c r="H594" s="16">
        <v>0</v>
      </c>
      <c r="I594" s="16" t="e">
        <v>#DIV/0!</v>
      </c>
      <c r="J594" s="16"/>
      <c r="K594" s="26"/>
      <c r="L594" s="116"/>
      <c r="M594" s="16"/>
      <c r="N594" s="26">
        <f t="shared" si="55"/>
        <v>1</v>
      </c>
      <c r="O594" s="26">
        <f t="shared" si="56"/>
        <v>2004</v>
      </c>
      <c r="P594" s="26">
        <f>INDEX(ENDEKS!$Q$4:$AB$25,MATCH(O594,ENDEKS!$P$4:$P$25,0),MATCH(N594,ENDEKS!$Q$3:$AB$3,0))</f>
        <v>33.345300000000002</v>
      </c>
      <c r="R594" s="28">
        <f t="shared" si="57"/>
        <v>0</v>
      </c>
      <c r="S594" s="28" t="e">
        <f t="shared" si="58"/>
        <v>#DIV/0!</v>
      </c>
      <c r="T594" s="28" t="e">
        <f t="shared" si="59"/>
        <v>#DIV/0!</v>
      </c>
      <c r="U594" s="16"/>
      <c r="V594" s="16"/>
    </row>
    <row r="595" spans="6:22" x14ac:dyDescent="0.2">
      <c r="F595" s="16"/>
      <c r="H595" s="16">
        <v>0</v>
      </c>
      <c r="I595" s="16" t="e">
        <v>#DIV/0!</v>
      </c>
      <c r="J595" s="16"/>
      <c r="K595" s="26"/>
      <c r="L595" s="116"/>
      <c r="M595" s="16"/>
      <c r="N595" s="26">
        <f t="shared" si="55"/>
        <v>1</v>
      </c>
      <c r="O595" s="26">
        <f t="shared" si="56"/>
        <v>2004</v>
      </c>
      <c r="P595" s="26">
        <f>INDEX(ENDEKS!$Q$4:$AB$25,MATCH(O595,ENDEKS!$P$4:$P$25,0),MATCH(N595,ENDEKS!$Q$3:$AB$3,0))</f>
        <v>33.345300000000002</v>
      </c>
      <c r="R595" s="28">
        <f t="shared" si="57"/>
        <v>0</v>
      </c>
      <c r="S595" s="28" t="e">
        <f t="shared" si="58"/>
        <v>#DIV/0!</v>
      </c>
      <c r="T595" s="28" t="e">
        <f t="shared" si="59"/>
        <v>#DIV/0!</v>
      </c>
      <c r="U595" s="16"/>
      <c r="V595" s="16"/>
    </row>
    <row r="596" spans="6:22" x14ac:dyDescent="0.2">
      <c r="F596" s="16"/>
      <c r="H596" s="16">
        <v>0</v>
      </c>
      <c r="I596" s="16" t="e">
        <v>#DIV/0!</v>
      </c>
      <c r="J596" s="16"/>
      <c r="K596" s="26"/>
      <c r="L596" s="116"/>
      <c r="M596" s="16"/>
      <c r="N596" s="26">
        <f t="shared" si="55"/>
        <v>1</v>
      </c>
      <c r="O596" s="26">
        <f t="shared" si="56"/>
        <v>2004</v>
      </c>
      <c r="P596" s="26">
        <f>INDEX(ENDEKS!$Q$4:$AB$25,MATCH(O596,ENDEKS!$P$4:$P$25,0),MATCH(N596,ENDEKS!$Q$3:$AB$3,0))</f>
        <v>33.345300000000002</v>
      </c>
      <c r="R596" s="28">
        <f t="shared" si="57"/>
        <v>0</v>
      </c>
      <c r="S596" s="28" t="e">
        <f t="shared" si="58"/>
        <v>#DIV/0!</v>
      </c>
      <c r="T596" s="28" t="e">
        <f t="shared" si="59"/>
        <v>#DIV/0!</v>
      </c>
      <c r="U596" s="16"/>
      <c r="V596" s="16"/>
    </row>
    <row r="597" spans="6:22" x14ac:dyDescent="0.2">
      <c r="F597" s="16"/>
      <c r="H597" s="16">
        <v>0</v>
      </c>
      <c r="I597" s="16" t="e">
        <v>#DIV/0!</v>
      </c>
      <c r="J597" s="16"/>
      <c r="K597" s="26"/>
      <c r="L597" s="116"/>
      <c r="M597" s="16"/>
      <c r="N597" s="26">
        <f t="shared" si="55"/>
        <v>1</v>
      </c>
      <c r="O597" s="26">
        <f t="shared" si="56"/>
        <v>2004</v>
      </c>
      <c r="P597" s="26">
        <f>INDEX(ENDEKS!$Q$4:$AB$25,MATCH(O597,ENDEKS!$P$4:$P$25,0),MATCH(N597,ENDEKS!$Q$3:$AB$3,0))</f>
        <v>33.345300000000002</v>
      </c>
      <c r="R597" s="28">
        <f t="shared" si="57"/>
        <v>0</v>
      </c>
      <c r="S597" s="28" t="e">
        <f t="shared" si="58"/>
        <v>#DIV/0!</v>
      </c>
      <c r="T597" s="28" t="e">
        <f t="shared" si="59"/>
        <v>#DIV/0!</v>
      </c>
      <c r="U597" s="16"/>
      <c r="V597" s="16"/>
    </row>
    <row r="598" spans="6:22" x14ac:dyDescent="0.2">
      <c r="F598" s="16"/>
      <c r="H598" s="16">
        <v>0</v>
      </c>
      <c r="I598" s="16" t="e">
        <v>#DIV/0!</v>
      </c>
      <c r="J598" s="16"/>
      <c r="K598" s="26"/>
      <c r="L598" s="116"/>
      <c r="M598" s="16"/>
      <c r="N598" s="26">
        <f t="shared" si="55"/>
        <v>1</v>
      </c>
      <c r="O598" s="26">
        <f t="shared" si="56"/>
        <v>2004</v>
      </c>
      <c r="P598" s="26">
        <f>INDEX(ENDEKS!$Q$4:$AB$25,MATCH(O598,ENDEKS!$P$4:$P$25,0),MATCH(N598,ENDEKS!$Q$3:$AB$3,0))</f>
        <v>33.345300000000002</v>
      </c>
      <c r="R598" s="28">
        <f t="shared" si="57"/>
        <v>0</v>
      </c>
      <c r="S598" s="28" t="e">
        <f t="shared" si="58"/>
        <v>#DIV/0!</v>
      </c>
      <c r="T598" s="28" t="e">
        <f t="shared" si="59"/>
        <v>#DIV/0!</v>
      </c>
      <c r="U598" s="16"/>
      <c r="V598" s="16"/>
    </row>
    <row r="599" spans="6:22" x14ac:dyDescent="0.2">
      <c r="F599" s="16"/>
      <c r="H599" s="16">
        <v>0</v>
      </c>
      <c r="I599" s="16" t="e">
        <v>#DIV/0!</v>
      </c>
      <c r="J599" s="16"/>
      <c r="K599" s="26"/>
      <c r="L599" s="116"/>
      <c r="M599" s="16"/>
      <c r="N599" s="26">
        <f t="shared" si="55"/>
        <v>1</v>
      </c>
      <c r="O599" s="26">
        <f t="shared" si="56"/>
        <v>2004</v>
      </c>
      <c r="P599" s="26">
        <f>INDEX(ENDEKS!$Q$4:$AB$25,MATCH(O599,ENDEKS!$P$4:$P$25,0),MATCH(N599,ENDEKS!$Q$3:$AB$3,0))</f>
        <v>33.345300000000002</v>
      </c>
      <c r="R599" s="28">
        <f t="shared" si="57"/>
        <v>0</v>
      </c>
      <c r="S599" s="28" t="e">
        <f t="shared" si="58"/>
        <v>#DIV/0!</v>
      </c>
      <c r="T599" s="28" t="e">
        <f t="shared" si="59"/>
        <v>#DIV/0!</v>
      </c>
      <c r="U599" s="16"/>
      <c r="V599" s="16"/>
    </row>
    <row r="600" spans="6:22" x14ac:dyDescent="0.2">
      <c r="F600" s="16"/>
      <c r="H600" s="16">
        <v>0</v>
      </c>
      <c r="I600" s="16" t="e">
        <v>#DIV/0!</v>
      </c>
      <c r="J600" s="16"/>
      <c r="K600" s="26"/>
      <c r="L600" s="116"/>
      <c r="M600" s="16"/>
      <c r="N600" s="26">
        <f t="shared" si="55"/>
        <v>1</v>
      </c>
      <c r="O600" s="26">
        <f t="shared" si="56"/>
        <v>2004</v>
      </c>
      <c r="P600" s="26">
        <f>INDEX(ENDEKS!$Q$4:$AB$25,MATCH(O600,ENDEKS!$P$4:$P$25,0),MATCH(N600,ENDEKS!$Q$3:$AB$3,0))</f>
        <v>33.345300000000002</v>
      </c>
      <c r="R600" s="28">
        <f t="shared" si="57"/>
        <v>0</v>
      </c>
      <c r="S600" s="28" t="e">
        <f t="shared" si="58"/>
        <v>#DIV/0!</v>
      </c>
      <c r="T600" s="28" t="e">
        <f t="shared" si="59"/>
        <v>#DIV/0!</v>
      </c>
      <c r="U600" s="16"/>
      <c r="V600" s="16"/>
    </row>
    <row r="601" spans="6:22" x14ac:dyDescent="0.2">
      <c r="F601" s="16"/>
      <c r="H601" s="16">
        <v>0</v>
      </c>
      <c r="I601" s="16" t="e">
        <v>#DIV/0!</v>
      </c>
      <c r="J601" s="16"/>
      <c r="K601" s="26"/>
      <c r="L601" s="116"/>
      <c r="M601" s="16"/>
      <c r="N601" s="26">
        <f t="shared" si="55"/>
        <v>1</v>
      </c>
      <c r="O601" s="26">
        <f t="shared" si="56"/>
        <v>2004</v>
      </c>
      <c r="P601" s="26">
        <f>INDEX(ENDEKS!$Q$4:$AB$25,MATCH(O601,ENDEKS!$P$4:$P$25,0),MATCH(N601,ENDEKS!$Q$3:$AB$3,0))</f>
        <v>33.345300000000002</v>
      </c>
      <c r="R601" s="28">
        <f t="shared" si="57"/>
        <v>0</v>
      </c>
      <c r="S601" s="28" t="e">
        <f t="shared" si="58"/>
        <v>#DIV/0!</v>
      </c>
      <c r="T601" s="28" t="e">
        <f t="shared" si="59"/>
        <v>#DIV/0!</v>
      </c>
      <c r="U601" s="16"/>
      <c r="V601" s="16"/>
    </row>
    <row r="602" spans="6:22" x14ac:dyDescent="0.2">
      <c r="F602" s="16"/>
      <c r="H602" s="16">
        <v>0</v>
      </c>
      <c r="I602" s="16" t="e">
        <v>#DIV/0!</v>
      </c>
      <c r="J602" s="16"/>
      <c r="K602" s="26"/>
      <c r="L602" s="116"/>
      <c r="M602" s="16"/>
      <c r="N602" s="26">
        <f t="shared" si="55"/>
        <v>1</v>
      </c>
      <c r="O602" s="26">
        <f t="shared" si="56"/>
        <v>2004</v>
      </c>
      <c r="P602" s="26">
        <f>INDEX(ENDEKS!$Q$4:$AB$25,MATCH(O602,ENDEKS!$P$4:$P$25,0),MATCH(N602,ENDEKS!$Q$3:$AB$3,0))</f>
        <v>33.345300000000002</v>
      </c>
      <c r="R602" s="28">
        <f t="shared" si="57"/>
        <v>0</v>
      </c>
      <c r="S602" s="28" t="e">
        <f t="shared" si="58"/>
        <v>#DIV/0!</v>
      </c>
      <c r="T602" s="28" t="e">
        <f t="shared" si="59"/>
        <v>#DIV/0!</v>
      </c>
      <c r="U602" s="16"/>
      <c r="V602" s="16"/>
    </row>
    <row r="603" spans="6:22" x14ac:dyDescent="0.2">
      <c r="F603" s="16"/>
      <c r="H603" s="16">
        <v>0</v>
      </c>
      <c r="I603" s="16" t="e">
        <v>#DIV/0!</v>
      </c>
      <c r="J603" s="16"/>
      <c r="K603" s="26"/>
      <c r="L603" s="116"/>
      <c r="M603" s="16"/>
      <c r="N603" s="26">
        <f t="shared" si="55"/>
        <v>1</v>
      </c>
      <c r="O603" s="26">
        <f t="shared" si="56"/>
        <v>2004</v>
      </c>
      <c r="P603" s="26">
        <f>INDEX(ENDEKS!$Q$4:$AB$25,MATCH(O603,ENDEKS!$P$4:$P$25,0),MATCH(N603,ENDEKS!$Q$3:$AB$3,0))</f>
        <v>33.345300000000002</v>
      </c>
      <c r="R603" s="28">
        <f t="shared" si="57"/>
        <v>0</v>
      </c>
      <c r="S603" s="28" t="e">
        <f t="shared" si="58"/>
        <v>#DIV/0!</v>
      </c>
      <c r="T603" s="28" t="e">
        <f t="shared" si="59"/>
        <v>#DIV/0!</v>
      </c>
      <c r="U603" s="16"/>
      <c r="V603" s="16"/>
    </row>
    <row r="604" spans="6:22" x14ac:dyDescent="0.2">
      <c r="F604" s="16"/>
      <c r="H604" s="16">
        <v>0</v>
      </c>
      <c r="I604" s="16" t="e">
        <v>#DIV/0!</v>
      </c>
      <c r="J604" s="16"/>
      <c r="K604" s="26"/>
      <c r="L604" s="116"/>
      <c r="M604" s="16"/>
      <c r="N604" s="26">
        <f t="shared" si="55"/>
        <v>1</v>
      </c>
      <c r="O604" s="26">
        <f t="shared" si="56"/>
        <v>2004</v>
      </c>
      <c r="P604" s="26">
        <f>INDEX(ENDEKS!$Q$4:$AB$25,MATCH(O604,ENDEKS!$P$4:$P$25,0),MATCH(N604,ENDEKS!$Q$3:$AB$3,0))</f>
        <v>33.345300000000002</v>
      </c>
      <c r="R604" s="28">
        <f t="shared" si="57"/>
        <v>0</v>
      </c>
      <c r="S604" s="28" t="e">
        <f t="shared" si="58"/>
        <v>#DIV/0!</v>
      </c>
      <c r="T604" s="28" t="e">
        <f t="shared" si="59"/>
        <v>#DIV/0!</v>
      </c>
      <c r="U604" s="16"/>
      <c r="V604" s="16"/>
    </row>
    <row r="605" spans="6:22" x14ac:dyDescent="0.2">
      <c r="F605" s="16"/>
      <c r="H605" s="16">
        <v>0</v>
      </c>
      <c r="I605" s="16" t="e">
        <v>#DIV/0!</v>
      </c>
      <c r="J605" s="16"/>
      <c r="K605" s="26"/>
      <c r="L605" s="116"/>
      <c r="M605" s="16"/>
      <c r="N605" s="26">
        <f t="shared" si="55"/>
        <v>1</v>
      </c>
      <c r="O605" s="26">
        <f t="shared" si="56"/>
        <v>2004</v>
      </c>
      <c r="P605" s="26">
        <f>INDEX(ENDEKS!$Q$4:$AB$25,MATCH(O605,ENDEKS!$P$4:$P$25,0),MATCH(N605,ENDEKS!$Q$3:$AB$3,0))</f>
        <v>33.345300000000002</v>
      </c>
      <c r="R605" s="28">
        <f t="shared" si="57"/>
        <v>0</v>
      </c>
      <c r="S605" s="28" t="e">
        <f t="shared" si="58"/>
        <v>#DIV/0!</v>
      </c>
      <c r="T605" s="28" t="e">
        <f t="shared" si="59"/>
        <v>#DIV/0!</v>
      </c>
      <c r="U605" s="16"/>
      <c r="V605" s="16"/>
    </row>
    <row r="606" spans="6:22" x14ac:dyDescent="0.2">
      <c r="F606" s="16"/>
      <c r="H606" s="16">
        <v>0</v>
      </c>
      <c r="I606" s="16" t="e">
        <v>#DIV/0!</v>
      </c>
      <c r="J606" s="16"/>
      <c r="K606" s="26"/>
      <c r="L606" s="116"/>
      <c r="M606" s="16"/>
      <c r="N606" s="26">
        <f t="shared" si="55"/>
        <v>1</v>
      </c>
      <c r="O606" s="26">
        <f t="shared" si="56"/>
        <v>2004</v>
      </c>
      <c r="P606" s="26">
        <f>INDEX(ENDEKS!$Q$4:$AB$25,MATCH(O606,ENDEKS!$P$4:$P$25,0),MATCH(N606,ENDEKS!$Q$3:$AB$3,0))</f>
        <v>33.345300000000002</v>
      </c>
      <c r="R606" s="28">
        <f t="shared" si="57"/>
        <v>0</v>
      </c>
      <c r="S606" s="28" t="e">
        <f t="shared" si="58"/>
        <v>#DIV/0!</v>
      </c>
      <c r="T606" s="28" t="e">
        <f t="shared" si="59"/>
        <v>#DIV/0!</v>
      </c>
      <c r="U606" s="16"/>
      <c r="V606" s="16"/>
    </row>
    <row r="607" spans="6:22" x14ac:dyDescent="0.2">
      <c r="F607" s="16"/>
      <c r="H607" s="16">
        <v>0</v>
      </c>
      <c r="I607" s="16" t="e">
        <v>#DIV/0!</v>
      </c>
      <c r="J607" s="16"/>
      <c r="K607" s="26"/>
      <c r="L607" s="116"/>
      <c r="M607" s="16"/>
      <c r="N607" s="26">
        <f t="shared" si="55"/>
        <v>1</v>
      </c>
      <c r="O607" s="26">
        <f t="shared" si="56"/>
        <v>2004</v>
      </c>
      <c r="P607" s="26">
        <f>INDEX(ENDEKS!$Q$4:$AB$25,MATCH(O607,ENDEKS!$P$4:$P$25,0),MATCH(N607,ENDEKS!$Q$3:$AB$3,0))</f>
        <v>33.345300000000002</v>
      </c>
      <c r="R607" s="28">
        <f t="shared" si="57"/>
        <v>0</v>
      </c>
      <c r="S607" s="28" t="e">
        <f t="shared" si="58"/>
        <v>#DIV/0!</v>
      </c>
      <c r="T607" s="28" t="e">
        <f t="shared" si="59"/>
        <v>#DIV/0!</v>
      </c>
      <c r="U607" s="16"/>
      <c r="V607" s="16"/>
    </row>
    <row r="608" spans="6:22" x14ac:dyDescent="0.2">
      <c r="F608" s="16"/>
      <c r="H608" s="16">
        <v>0</v>
      </c>
      <c r="I608" s="16" t="e">
        <v>#DIV/0!</v>
      </c>
      <c r="J608" s="16"/>
      <c r="K608" s="26"/>
      <c r="L608" s="116"/>
      <c r="M608" s="16"/>
      <c r="N608" s="26">
        <f t="shared" si="55"/>
        <v>1</v>
      </c>
      <c r="O608" s="26">
        <f t="shared" si="56"/>
        <v>2004</v>
      </c>
      <c r="P608" s="26">
        <f>INDEX(ENDEKS!$Q$4:$AB$25,MATCH(O608,ENDEKS!$P$4:$P$25,0),MATCH(N608,ENDEKS!$Q$3:$AB$3,0))</f>
        <v>33.345300000000002</v>
      </c>
      <c r="R608" s="28">
        <f t="shared" si="57"/>
        <v>0</v>
      </c>
      <c r="S608" s="28" t="e">
        <f t="shared" si="58"/>
        <v>#DIV/0!</v>
      </c>
      <c r="T608" s="28" t="e">
        <f t="shared" si="59"/>
        <v>#DIV/0!</v>
      </c>
      <c r="U608" s="16"/>
      <c r="V608" s="16"/>
    </row>
    <row r="609" spans="6:22" x14ac:dyDescent="0.2">
      <c r="F609" s="16"/>
      <c r="H609" s="16">
        <v>0</v>
      </c>
      <c r="I609" s="16" t="e">
        <v>#DIV/0!</v>
      </c>
      <c r="J609" s="16"/>
      <c r="K609" s="26"/>
      <c r="L609" s="116"/>
      <c r="M609" s="16"/>
      <c r="N609" s="26">
        <f t="shared" si="55"/>
        <v>1</v>
      </c>
      <c r="O609" s="26">
        <f t="shared" si="56"/>
        <v>2004</v>
      </c>
      <c r="P609" s="26">
        <f>INDEX(ENDEKS!$Q$4:$AB$25,MATCH(O609,ENDEKS!$P$4:$P$25,0),MATCH(N609,ENDEKS!$Q$3:$AB$3,0))</f>
        <v>33.345300000000002</v>
      </c>
      <c r="R609" s="28">
        <f t="shared" si="57"/>
        <v>0</v>
      </c>
      <c r="S609" s="28" t="e">
        <f t="shared" si="58"/>
        <v>#DIV/0!</v>
      </c>
      <c r="T609" s="28" t="e">
        <f t="shared" si="59"/>
        <v>#DIV/0!</v>
      </c>
      <c r="U609" s="16"/>
      <c r="V609" s="16"/>
    </row>
    <row r="610" spans="6:22" x14ac:dyDescent="0.2">
      <c r="F610" s="16"/>
      <c r="H610" s="16">
        <v>0</v>
      </c>
      <c r="I610" s="16" t="e">
        <v>#DIV/0!</v>
      </c>
      <c r="J610" s="16"/>
      <c r="K610" s="26"/>
      <c r="L610" s="116"/>
      <c r="M610" s="16"/>
      <c r="N610" s="26">
        <f t="shared" si="55"/>
        <v>1</v>
      </c>
      <c r="O610" s="26">
        <f t="shared" si="56"/>
        <v>2004</v>
      </c>
      <c r="P610" s="26">
        <f>INDEX(ENDEKS!$Q$4:$AB$25,MATCH(O610,ENDEKS!$P$4:$P$25,0),MATCH(N610,ENDEKS!$Q$3:$AB$3,0))</f>
        <v>33.345300000000002</v>
      </c>
      <c r="R610" s="28">
        <f t="shared" si="57"/>
        <v>0</v>
      </c>
      <c r="S610" s="28" t="e">
        <f t="shared" si="58"/>
        <v>#DIV/0!</v>
      </c>
      <c r="T610" s="28" t="e">
        <f t="shared" si="59"/>
        <v>#DIV/0!</v>
      </c>
      <c r="U610" s="16"/>
      <c r="V610" s="16"/>
    </row>
    <row r="611" spans="6:22" x14ac:dyDescent="0.2">
      <c r="F611" s="16"/>
      <c r="H611" s="16">
        <v>0</v>
      </c>
      <c r="I611" s="16" t="e">
        <v>#DIV/0!</v>
      </c>
      <c r="J611" s="16"/>
      <c r="K611" s="26"/>
      <c r="L611" s="116"/>
      <c r="M611" s="16"/>
      <c r="N611" s="26">
        <f t="shared" si="55"/>
        <v>1</v>
      </c>
      <c r="O611" s="26">
        <f t="shared" si="56"/>
        <v>2004</v>
      </c>
      <c r="P611" s="26">
        <f>INDEX(ENDEKS!$Q$4:$AB$25,MATCH(O611,ENDEKS!$P$4:$P$25,0),MATCH(N611,ENDEKS!$Q$3:$AB$3,0))</f>
        <v>33.345300000000002</v>
      </c>
      <c r="R611" s="28">
        <f t="shared" si="57"/>
        <v>0</v>
      </c>
      <c r="S611" s="28" t="e">
        <f t="shared" si="58"/>
        <v>#DIV/0!</v>
      </c>
      <c r="T611" s="28" t="e">
        <f t="shared" si="59"/>
        <v>#DIV/0!</v>
      </c>
      <c r="U611" s="16"/>
      <c r="V611" s="16"/>
    </row>
    <row r="612" spans="6:22" x14ac:dyDescent="0.2">
      <c r="F612" s="16"/>
      <c r="H612" s="16">
        <v>0</v>
      </c>
      <c r="I612" s="16" t="e">
        <v>#DIV/0!</v>
      </c>
      <c r="J612" s="16"/>
      <c r="K612" s="26"/>
      <c r="L612" s="116"/>
      <c r="M612" s="16"/>
      <c r="N612" s="26">
        <f t="shared" si="55"/>
        <v>1</v>
      </c>
      <c r="O612" s="26">
        <f t="shared" si="56"/>
        <v>2004</v>
      </c>
      <c r="P612" s="26">
        <f>INDEX(ENDEKS!$Q$4:$AB$25,MATCH(O612,ENDEKS!$P$4:$P$25,0),MATCH(N612,ENDEKS!$Q$3:$AB$3,0))</f>
        <v>33.345300000000002</v>
      </c>
      <c r="R612" s="28">
        <f t="shared" si="57"/>
        <v>0</v>
      </c>
      <c r="S612" s="28" t="e">
        <f t="shared" si="58"/>
        <v>#DIV/0!</v>
      </c>
      <c r="T612" s="28" t="e">
        <f t="shared" si="59"/>
        <v>#DIV/0!</v>
      </c>
      <c r="U612" s="16"/>
      <c r="V612" s="16"/>
    </row>
    <row r="613" spans="6:22" x14ac:dyDescent="0.2">
      <c r="F613" s="16"/>
      <c r="H613" s="16">
        <v>0</v>
      </c>
      <c r="I613" s="16" t="e">
        <v>#DIV/0!</v>
      </c>
      <c r="J613" s="16"/>
      <c r="K613" s="26"/>
      <c r="L613" s="116"/>
      <c r="M613" s="16"/>
      <c r="N613" s="26">
        <f t="shared" si="55"/>
        <v>1</v>
      </c>
      <c r="O613" s="26">
        <f t="shared" si="56"/>
        <v>2004</v>
      </c>
      <c r="P613" s="26">
        <f>INDEX(ENDEKS!$Q$4:$AB$25,MATCH(O613,ENDEKS!$P$4:$P$25,0),MATCH(N613,ENDEKS!$Q$3:$AB$3,0))</f>
        <v>33.345300000000002</v>
      </c>
      <c r="R613" s="28">
        <f t="shared" si="57"/>
        <v>0</v>
      </c>
      <c r="S613" s="28" t="e">
        <f t="shared" si="58"/>
        <v>#DIV/0!</v>
      </c>
      <c r="T613" s="28" t="e">
        <f t="shared" si="59"/>
        <v>#DIV/0!</v>
      </c>
      <c r="U613" s="16"/>
      <c r="V613" s="16"/>
    </row>
    <row r="614" spans="6:22" x14ac:dyDescent="0.2">
      <c r="F614" s="16"/>
      <c r="H614" s="16">
        <v>0</v>
      </c>
      <c r="I614" s="16" t="e">
        <v>#DIV/0!</v>
      </c>
      <c r="J614" s="16"/>
      <c r="K614" s="26"/>
      <c r="L614" s="116"/>
      <c r="M614" s="16"/>
      <c r="N614" s="26">
        <f t="shared" si="55"/>
        <v>1</v>
      </c>
      <c r="O614" s="26">
        <f t="shared" si="56"/>
        <v>2004</v>
      </c>
      <c r="P614" s="26">
        <f>INDEX(ENDEKS!$Q$4:$AB$25,MATCH(O614,ENDEKS!$P$4:$P$25,0),MATCH(N614,ENDEKS!$Q$3:$AB$3,0))</f>
        <v>33.345300000000002</v>
      </c>
      <c r="R614" s="28">
        <f t="shared" si="57"/>
        <v>0</v>
      </c>
      <c r="S614" s="28" t="e">
        <f t="shared" si="58"/>
        <v>#DIV/0!</v>
      </c>
      <c r="T614" s="28" t="e">
        <f t="shared" si="59"/>
        <v>#DIV/0!</v>
      </c>
      <c r="U614" s="16"/>
      <c r="V614" s="16"/>
    </row>
    <row r="615" spans="6:22" x14ac:dyDescent="0.2">
      <c r="F615" s="16"/>
      <c r="H615" s="16">
        <v>0</v>
      </c>
      <c r="I615" s="16" t="e">
        <v>#DIV/0!</v>
      </c>
      <c r="J615" s="16"/>
      <c r="K615" s="26"/>
      <c r="L615" s="116"/>
      <c r="M615" s="16"/>
      <c r="N615" s="26">
        <f t="shared" si="55"/>
        <v>1</v>
      </c>
      <c r="O615" s="26">
        <f t="shared" si="56"/>
        <v>2004</v>
      </c>
      <c r="P615" s="26">
        <f>INDEX(ENDEKS!$Q$4:$AB$25,MATCH(O615,ENDEKS!$P$4:$P$25,0),MATCH(N615,ENDEKS!$Q$3:$AB$3,0))</f>
        <v>33.345300000000002</v>
      </c>
      <c r="R615" s="28">
        <f t="shared" si="57"/>
        <v>0</v>
      </c>
      <c r="S615" s="28" t="e">
        <f t="shared" si="58"/>
        <v>#DIV/0!</v>
      </c>
      <c r="T615" s="28" t="e">
        <f t="shared" si="59"/>
        <v>#DIV/0!</v>
      </c>
      <c r="U615" s="16"/>
      <c r="V615" s="16"/>
    </row>
    <row r="616" spans="6:22" x14ac:dyDescent="0.2">
      <c r="F616" s="16"/>
      <c r="H616" s="16">
        <v>0</v>
      </c>
      <c r="I616" s="16" t="e">
        <v>#DIV/0!</v>
      </c>
      <c r="J616" s="16"/>
      <c r="K616" s="26"/>
      <c r="L616" s="116"/>
      <c r="M616" s="16"/>
      <c r="N616" s="26">
        <f t="shared" si="55"/>
        <v>1</v>
      </c>
      <c r="O616" s="26">
        <f t="shared" si="56"/>
        <v>2004</v>
      </c>
      <c r="P616" s="26">
        <f>INDEX(ENDEKS!$Q$4:$AB$25,MATCH(O616,ENDEKS!$P$4:$P$25,0),MATCH(N616,ENDEKS!$Q$3:$AB$3,0))</f>
        <v>33.345300000000002</v>
      </c>
      <c r="R616" s="28">
        <f t="shared" si="57"/>
        <v>0</v>
      </c>
      <c r="S616" s="28" t="e">
        <f t="shared" si="58"/>
        <v>#DIV/0!</v>
      </c>
      <c r="T616" s="28" t="e">
        <f t="shared" si="59"/>
        <v>#DIV/0!</v>
      </c>
      <c r="U616" s="16"/>
      <c r="V616" s="16"/>
    </row>
    <row r="617" spans="6:22" x14ac:dyDescent="0.2">
      <c r="F617" s="16"/>
      <c r="H617" s="16">
        <v>0</v>
      </c>
      <c r="I617" s="16" t="e">
        <v>#DIV/0!</v>
      </c>
      <c r="J617" s="16"/>
      <c r="K617" s="26"/>
      <c r="L617" s="116"/>
      <c r="M617" s="16"/>
      <c r="N617" s="26">
        <f t="shared" si="55"/>
        <v>1</v>
      </c>
      <c r="O617" s="26">
        <f t="shared" si="56"/>
        <v>2004</v>
      </c>
      <c r="P617" s="26">
        <f>INDEX(ENDEKS!$Q$4:$AB$25,MATCH(O617,ENDEKS!$P$4:$P$25,0),MATCH(N617,ENDEKS!$Q$3:$AB$3,0))</f>
        <v>33.345300000000002</v>
      </c>
      <c r="R617" s="28">
        <f t="shared" si="57"/>
        <v>0</v>
      </c>
      <c r="S617" s="28" t="e">
        <f t="shared" si="58"/>
        <v>#DIV/0!</v>
      </c>
      <c r="T617" s="28" t="e">
        <f t="shared" si="59"/>
        <v>#DIV/0!</v>
      </c>
      <c r="U617" s="16"/>
      <c r="V617" s="16"/>
    </row>
    <row r="618" spans="6:22" x14ac:dyDescent="0.2">
      <c r="F618" s="16"/>
      <c r="H618" s="16">
        <v>0</v>
      </c>
      <c r="I618" s="16" t="e">
        <v>#DIV/0!</v>
      </c>
      <c r="J618" s="16"/>
      <c r="K618" s="26"/>
      <c r="L618" s="116"/>
      <c r="M618" s="16"/>
      <c r="N618" s="26">
        <f t="shared" si="55"/>
        <v>1</v>
      </c>
      <c r="O618" s="26">
        <f t="shared" si="56"/>
        <v>2004</v>
      </c>
      <c r="P618" s="26">
        <f>INDEX(ENDEKS!$Q$4:$AB$25,MATCH(O618,ENDEKS!$P$4:$P$25,0),MATCH(N618,ENDEKS!$Q$3:$AB$3,0))</f>
        <v>33.345300000000002</v>
      </c>
      <c r="R618" s="28">
        <f t="shared" si="57"/>
        <v>0</v>
      </c>
      <c r="S618" s="28" t="e">
        <f t="shared" si="58"/>
        <v>#DIV/0!</v>
      </c>
      <c r="T618" s="28" t="e">
        <f t="shared" si="59"/>
        <v>#DIV/0!</v>
      </c>
      <c r="U618" s="16"/>
      <c r="V618" s="16"/>
    </row>
    <row r="619" spans="6:22" x14ac:dyDescent="0.2">
      <c r="F619" s="16"/>
      <c r="H619" s="16">
        <v>0</v>
      </c>
      <c r="I619" s="16" t="e">
        <v>#DIV/0!</v>
      </c>
      <c r="J619" s="16"/>
      <c r="K619" s="26"/>
      <c r="L619" s="116"/>
      <c r="M619" s="16"/>
      <c r="N619" s="26">
        <f t="shared" si="55"/>
        <v>1</v>
      </c>
      <c r="O619" s="26">
        <f t="shared" si="56"/>
        <v>2004</v>
      </c>
      <c r="P619" s="26">
        <f>INDEX(ENDEKS!$Q$4:$AB$25,MATCH(O619,ENDEKS!$P$4:$P$25,0),MATCH(N619,ENDEKS!$Q$3:$AB$3,0))</f>
        <v>33.345300000000002</v>
      </c>
      <c r="R619" s="28">
        <f t="shared" si="57"/>
        <v>0</v>
      </c>
      <c r="S619" s="28" t="e">
        <f t="shared" si="58"/>
        <v>#DIV/0!</v>
      </c>
      <c r="T619" s="28" t="e">
        <f t="shared" si="59"/>
        <v>#DIV/0!</v>
      </c>
      <c r="U619" s="16"/>
      <c r="V619" s="16"/>
    </row>
    <row r="620" spans="6:22" x14ac:dyDescent="0.2">
      <c r="F620" s="16"/>
      <c r="H620" s="16">
        <v>0</v>
      </c>
      <c r="I620" s="16" t="e">
        <v>#DIV/0!</v>
      </c>
      <c r="J620" s="16"/>
      <c r="K620" s="26"/>
      <c r="L620" s="116"/>
      <c r="M620" s="16"/>
      <c r="N620" s="26">
        <f t="shared" si="55"/>
        <v>1</v>
      </c>
      <c r="O620" s="26">
        <f t="shared" si="56"/>
        <v>2004</v>
      </c>
      <c r="P620" s="26">
        <f>INDEX(ENDEKS!$Q$4:$AB$25,MATCH(O620,ENDEKS!$P$4:$P$25,0),MATCH(N620,ENDEKS!$Q$3:$AB$3,0))</f>
        <v>33.345300000000002</v>
      </c>
      <c r="R620" s="28">
        <f t="shared" si="57"/>
        <v>0</v>
      </c>
      <c r="S620" s="28" t="e">
        <f t="shared" si="58"/>
        <v>#DIV/0!</v>
      </c>
      <c r="T620" s="28" t="e">
        <f t="shared" si="59"/>
        <v>#DIV/0!</v>
      </c>
      <c r="U620" s="16"/>
      <c r="V620" s="16"/>
    </row>
    <row r="621" spans="6:22" x14ac:dyDescent="0.2">
      <c r="F621" s="16"/>
      <c r="H621" s="16">
        <v>0</v>
      </c>
      <c r="I621" s="16" t="e">
        <v>#DIV/0!</v>
      </c>
      <c r="J621" s="16"/>
      <c r="K621" s="26"/>
      <c r="L621" s="116"/>
      <c r="M621" s="16"/>
      <c r="N621" s="26">
        <f t="shared" si="55"/>
        <v>1</v>
      </c>
      <c r="O621" s="26">
        <f t="shared" si="56"/>
        <v>2004</v>
      </c>
      <c r="P621" s="26">
        <f>INDEX(ENDEKS!$Q$4:$AB$25,MATCH(O621,ENDEKS!$P$4:$P$25,0),MATCH(N621,ENDEKS!$Q$3:$AB$3,0))</f>
        <v>33.345300000000002</v>
      </c>
      <c r="R621" s="28">
        <f t="shared" si="57"/>
        <v>0</v>
      </c>
      <c r="S621" s="28" t="e">
        <f t="shared" si="58"/>
        <v>#DIV/0!</v>
      </c>
      <c r="T621" s="28" t="e">
        <f t="shared" si="59"/>
        <v>#DIV/0!</v>
      </c>
      <c r="U621" s="16"/>
      <c r="V621" s="16"/>
    </row>
    <row r="622" spans="6:22" x14ac:dyDescent="0.2">
      <c r="F622" s="16"/>
      <c r="H622" s="16">
        <v>0</v>
      </c>
      <c r="I622" s="16" t="e">
        <v>#DIV/0!</v>
      </c>
      <c r="J622" s="16"/>
      <c r="K622" s="26"/>
      <c r="L622" s="116"/>
      <c r="M622" s="16"/>
      <c r="N622" s="26">
        <f t="shared" si="55"/>
        <v>1</v>
      </c>
      <c r="O622" s="26">
        <f t="shared" si="56"/>
        <v>2004</v>
      </c>
      <c r="P622" s="26">
        <f>INDEX(ENDEKS!$Q$4:$AB$25,MATCH(O622,ENDEKS!$P$4:$P$25,0),MATCH(N622,ENDEKS!$Q$3:$AB$3,0))</f>
        <v>33.345300000000002</v>
      </c>
      <c r="R622" s="28">
        <f t="shared" si="57"/>
        <v>0</v>
      </c>
      <c r="S622" s="28" t="e">
        <f t="shared" si="58"/>
        <v>#DIV/0!</v>
      </c>
      <c r="T622" s="28" t="e">
        <f t="shared" si="59"/>
        <v>#DIV/0!</v>
      </c>
      <c r="U622" s="16"/>
      <c r="V622" s="16"/>
    </row>
    <row r="623" spans="6:22" x14ac:dyDescent="0.2">
      <c r="F623" s="16"/>
      <c r="H623" s="16">
        <v>0</v>
      </c>
      <c r="I623" s="16" t="e">
        <v>#DIV/0!</v>
      </c>
      <c r="J623" s="16"/>
      <c r="K623" s="26"/>
      <c r="L623" s="116"/>
      <c r="M623" s="16"/>
      <c r="N623" s="26">
        <f t="shared" si="55"/>
        <v>1</v>
      </c>
      <c r="O623" s="26">
        <f t="shared" si="56"/>
        <v>2004</v>
      </c>
      <c r="P623" s="26">
        <f>INDEX(ENDEKS!$Q$4:$AB$25,MATCH(O623,ENDEKS!$P$4:$P$25,0),MATCH(N623,ENDEKS!$Q$3:$AB$3,0))</f>
        <v>33.345300000000002</v>
      </c>
      <c r="R623" s="28">
        <f t="shared" si="57"/>
        <v>0</v>
      </c>
      <c r="S623" s="28" t="e">
        <f t="shared" si="58"/>
        <v>#DIV/0!</v>
      </c>
      <c r="T623" s="28" t="e">
        <f t="shared" si="59"/>
        <v>#DIV/0!</v>
      </c>
      <c r="U623" s="16"/>
      <c r="V623" s="16"/>
    </row>
    <row r="624" spans="6:22" x14ac:dyDescent="0.2">
      <c r="F624" s="16"/>
      <c r="H624" s="16">
        <v>0</v>
      </c>
      <c r="I624" s="16" t="e">
        <v>#DIV/0!</v>
      </c>
      <c r="J624" s="16"/>
      <c r="K624" s="26"/>
      <c r="L624" s="116"/>
      <c r="M624" s="16"/>
      <c r="N624" s="26">
        <f t="shared" si="55"/>
        <v>1</v>
      </c>
      <c r="O624" s="26">
        <f t="shared" si="56"/>
        <v>2004</v>
      </c>
      <c r="P624" s="26">
        <f>INDEX(ENDEKS!$Q$4:$AB$25,MATCH(O624,ENDEKS!$P$4:$P$25,0),MATCH(N624,ENDEKS!$Q$3:$AB$3,0))</f>
        <v>33.345300000000002</v>
      </c>
      <c r="R624" s="28">
        <f t="shared" si="57"/>
        <v>0</v>
      </c>
      <c r="S624" s="28" t="e">
        <f t="shared" si="58"/>
        <v>#DIV/0!</v>
      </c>
      <c r="T624" s="28" t="e">
        <f t="shared" si="59"/>
        <v>#DIV/0!</v>
      </c>
      <c r="U624" s="16"/>
      <c r="V624" s="16"/>
    </row>
    <row r="625" spans="6:22" x14ac:dyDescent="0.2">
      <c r="F625" s="16"/>
      <c r="H625" s="16">
        <v>0</v>
      </c>
      <c r="I625" s="16" t="e">
        <v>#DIV/0!</v>
      </c>
      <c r="J625" s="16"/>
      <c r="K625" s="26"/>
      <c r="L625" s="116"/>
      <c r="M625" s="16"/>
      <c r="N625" s="26">
        <f t="shared" si="55"/>
        <v>1</v>
      </c>
      <c r="O625" s="26">
        <f t="shared" si="56"/>
        <v>2004</v>
      </c>
      <c r="P625" s="26">
        <f>INDEX(ENDEKS!$Q$4:$AB$25,MATCH(O625,ENDEKS!$P$4:$P$25,0),MATCH(N625,ENDEKS!$Q$3:$AB$3,0))</f>
        <v>33.345300000000002</v>
      </c>
      <c r="R625" s="28">
        <f t="shared" si="57"/>
        <v>0</v>
      </c>
      <c r="S625" s="28" t="e">
        <f t="shared" si="58"/>
        <v>#DIV/0!</v>
      </c>
      <c r="T625" s="28" t="e">
        <f t="shared" si="59"/>
        <v>#DIV/0!</v>
      </c>
      <c r="U625" s="16"/>
      <c r="V625" s="16"/>
    </row>
    <row r="626" spans="6:22" x14ac:dyDescent="0.2">
      <c r="F626" s="16"/>
      <c r="H626" s="16">
        <v>0</v>
      </c>
      <c r="I626" s="16" t="e">
        <v>#DIV/0!</v>
      </c>
      <c r="J626" s="16"/>
      <c r="K626" s="26"/>
      <c r="L626" s="116"/>
      <c r="M626" s="16"/>
      <c r="N626" s="26">
        <f t="shared" si="55"/>
        <v>1</v>
      </c>
      <c r="O626" s="26">
        <f t="shared" si="56"/>
        <v>2004</v>
      </c>
      <c r="P626" s="26">
        <f>INDEX(ENDEKS!$Q$4:$AB$25,MATCH(O626,ENDEKS!$P$4:$P$25,0),MATCH(N626,ENDEKS!$Q$3:$AB$3,0))</f>
        <v>33.345300000000002</v>
      </c>
      <c r="R626" s="28">
        <f t="shared" si="57"/>
        <v>0</v>
      </c>
      <c r="S626" s="28" t="e">
        <f t="shared" si="58"/>
        <v>#DIV/0!</v>
      </c>
      <c r="T626" s="28" t="e">
        <f t="shared" si="59"/>
        <v>#DIV/0!</v>
      </c>
      <c r="U626" s="16"/>
      <c r="V626" s="16"/>
    </row>
    <row r="627" spans="6:22" x14ac:dyDescent="0.2">
      <c r="F627" s="16"/>
      <c r="H627" s="16">
        <v>0</v>
      </c>
      <c r="I627" s="16" t="e">
        <v>#DIV/0!</v>
      </c>
      <c r="J627" s="16"/>
      <c r="K627" s="26"/>
      <c r="L627" s="116"/>
      <c r="M627" s="16"/>
      <c r="N627" s="26">
        <f t="shared" si="55"/>
        <v>1</v>
      </c>
      <c r="O627" s="26">
        <f t="shared" si="56"/>
        <v>2004</v>
      </c>
      <c r="P627" s="26">
        <f>INDEX(ENDEKS!$Q$4:$AB$25,MATCH(O627,ENDEKS!$P$4:$P$25,0),MATCH(N627,ENDEKS!$Q$3:$AB$3,0))</f>
        <v>33.345300000000002</v>
      </c>
      <c r="R627" s="28">
        <f t="shared" si="57"/>
        <v>0</v>
      </c>
      <c r="S627" s="28" t="e">
        <f t="shared" si="58"/>
        <v>#DIV/0!</v>
      </c>
      <c r="T627" s="28" t="e">
        <f t="shared" si="59"/>
        <v>#DIV/0!</v>
      </c>
      <c r="U627" s="16"/>
      <c r="V627" s="16"/>
    </row>
    <row r="628" spans="6:22" x14ac:dyDescent="0.2">
      <c r="F628" s="16"/>
      <c r="H628" s="16">
        <v>0</v>
      </c>
      <c r="I628" s="16" t="e">
        <v>#DIV/0!</v>
      </c>
      <c r="J628" s="16"/>
      <c r="K628" s="26"/>
      <c r="L628" s="116"/>
      <c r="M628" s="16"/>
      <c r="N628" s="26">
        <f t="shared" si="55"/>
        <v>1</v>
      </c>
      <c r="O628" s="26">
        <f t="shared" si="56"/>
        <v>2004</v>
      </c>
      <c r="P628" s="26">
        <f>INDEX(ENDEKS!$Q$4:$AB$25,MATCH(O628,ENDEKS!$P$4:$P$25,0),MATCH(N628,ENDEKS!$Q$3:$AB$3,0))</f>
        <v>33.345300000000002</v>
      </c>
      <c r="R628" s="28">
        <f t="shared" si="57"/>
        <v>0</v>
      </c>
      <c r="S628" s="28" t="e">
        <f t="shared" si="58"/>
        <v>#DIV/0!</v>
      </c>
      <c r="T628" s="28" t="e">
        <f t="shared" si="59"/>
        <v>#DIV/0!</v>
      </c>
      <c r="U628" s="16"/>
      <c r="V628" s="16"/>
    </row>
    <row r="629" spans="6:22" x14ac:dyDescent="0.2">
      <c r="F629" s="16"/>
      <c r="H629" s="16">
        <v>0</v>
      </c>
      <c r="I629" s="16" t="e">
        <v>#DIV/0!</v>
      </c>
      <c r="J629" s="16"/>
      <c r="K629" s="26"/>
      <c r="L629" s="116"/>
      <c r="M629" s="16"/>
      <c r="N629" s="26">
        <f t="shared" si="55"/>
        <v>1</v>
      </c>
      <c r="O629" s="26">
        <f t="shared" si="56"/>
        <v>2004</v>
      </c>
      <c r="P629" s="26">
        <f>INDEX(ENDEKS!$Q$4:$AB$25,MATCH(O629,ENDEKS!$P$4:$P$25,0),MATCH(N629,ENDEKS!$Q$3:$AB$3,0))</f>
        <v>33.345300000000002</v>
      </c>
      <c r="R629" s="28">
        <f t="shared" si="57"/>
        <v>0</v>
      </c>
      <c r="S629" s="28" t="e">
        <f t="shared" si="58"/>
        <v>#DIV/0!</v>
      </c>
      <c r="T629" s="28" t="e">
        <f t="shared" si="59"/>
        <v>#DIV/0!</v>
      </c>
      <c r="U629" s="16"/>
      <c r="V629" s="16"/>
    </row>
    <row r="630" spans="6:22" x14ac:dyDescent="0.2">
      <c r="F630" s="16"/>
      <c r="H630" s="16">
        <v>0</v>
      </c>
      <c r="I630" s="16" t="e">
        <v>#DIV/0!</v>
      </c>
      <c r="J630" s="16"/>
      <c r="K630" s="26"/>
      <c r="L630" s="116"/>
      <c r="M630" s="16"/>
      <c r="N630" s="26">
        <f t="shared" si="55"/>
        <v>1</v>
      </c>
      <c r="O630" s="26">
        <f t="shared" si="56"/>
        <v>2004</v>
      </c>
      <c r="P630" s="26">
        <f>INDEX(ENDEKS!$Q$4:$AB$25,MATCH(O630,ENDEKS!$P$4:$P$25,0),MATCH(N630,ENDEKS!$Q$3:$AB$3,0))</f>
        <v>33.345300000000002</v>
      </c>
      <c r="R630" s="28">
        <f t="shared" si="57"/>
        <v>0</v>
      </c>
      <c r="S630" s="28" t="e">
        <f t="shared" si="58"/>
        <v>#DIV/0!</v>
      </c>
      <c r="T630" s="28" t="e">
        <f t="shared" si="59"/>
        <v>#DIV/0!</v>
      </c>
      <c r="U630" s="16"/>
      <c r="V630" s="16"/>
    </row>
    <row r="631" spans="6:22" x14ac:dyDescent="0.2">
      <c r="F631" s="16"/>
      <c r="H631" s="16">
        <v>0</v>
      </c>
      <c r="I631" s="16" t="e">
        <v>#DIV/0!</v>
      </c>
      <c r="J631" s="16"/>
      <c r="K631" s="26"/>
      <c r="L631" s="116"/>
      <c r="M631" s="16"/>
      <c r="N631" s="26">
        <f t="shared" si="55"/>
        <v>1</v>
      </c>
      <c r="O631" s="26">
        <f t="shared" si="56"/>
        <v>2004</v>
      </c>
      <c r="P631" s="26">
        <f>INDEX(ENDEKS!$Q$4:$AB$25,MATCH(O631,ENDEKS!$P$4:$P$25,0),MATCH(N631,ENDEKS!$Q$3:$AB$3,0))</f>
        <v>33.345300000000002</v>
      </c>
      <c r="R631" s="28">
        <f t="shared" si="57"/>
        <v>0</v>
      </c>
      <c r="S631" s="28" t="e">
        <f t="shared" si="58"/>
        <v>#DIV/0!</v>
      </c>
      <c r="T631" s="28" t="e">
        <f t="shared" si="59"/>
        <v>#DIV/0!</v>
      </c>
      <c r="U631" s="16"/>
      <c r="V631" s="16"/>
    </row>
    <row r="632" spans="6:22" x14ac:dyDescent="0.2">
      <c r="F632" s="16"/>
      <c r="H632" s="16">
        <v>0</v>
      </c>
      <c r="I632" s="16" t="e">
        <v>#DIV/0!</v>
      </c>
      <c r="J632" s="16"/>
      <c r="K632" s="26"/>
      <c r="L632" s="116"/>
      <c r="M632" s="16"/>
      <c r="N632" s="26">
        <f t="shared" si="55"/>
        <v>1</v>
      </c>
      <c r="O632" s="26">
        <f t="shared" si="56"/>
        <v>2004</v>
      </c>
      <c r="P632" s="26">
        <f>INDEX(ENDEKS!$Q$4:$AB$25,MATCH(O632,ENDEKS!$P$4:$P$25,0),MATCH(N632,ENDEKS!$Q$3:$AB$3,0))</f>
        <v>33.345300000000002</v>
      </c>
      <c r="R632" s="28">
        <f t="shared" si="57"/>
        <v>0</v>
      </c>
      <c r="S632" s="28" t="e">
        <f t="shared" si="58"/>
        <v>#DIV/0!</v>
      </c>
      <c r="T632" s="28" t="e">
        <f t="shared" si="59"/>
        <v>#DIV/0!</v>
      </c>
      <c r="U632" s="16"/>
      <c r="V632" s="16"/>
    </row>
    <row r="633" spans="6:22" x14ac:dyDescent="0.2">
      <c r="F633" s="16"/>
      <c r="H633" s="16">
        <v>0</v>
      </c>
      <c r="I633" s="16" t="e">
        <v>#DIV/0!</v>
      </c>
      <c r="J633" s="16"/>
      <c r="K633" s="26"/>
      <c r="L633" s="116"/>
      <c r="M633" s="16"/>
      <c r="N633" s="26">
        <f t="shared" si="55"/>
        <v>1</v>
      </c>
      <c r="O633" s="26">
        <f t="shared" si="56"/>
        <v>2004</v>
      </c>
      <c r="P633" s="26">
        <f>INDEX(ENDEKS!$Q$4:$AB$25,MATCH(O633,ENDEKS!$P$4:$P$25,0),MATCH(N633,ENDEKS!$Q$3:$AB$3,0))</f>
        <v>33.345300000000002</v>
      </c>
      <c r="R633" s="28">
        <f t="shared" si="57"/>
        <v>0</v>
      </c>
      <c r="S633" s="28" t="e">
        <f t="shared" si="58"/>
        <v>#DIV/0!</v>
      </c>
      <c r="T633" s="28" t="e">
        <f t="shared" si="59"/>
        <v>#DIV/0!</v>
      </c>
      <c r="U633" s="16"/>
      <c r="V633" s="16"/>
    </row>
    <row r="634" spans="6:22" x14ac:dyDescent="0.2">
      <c r="F634" s="16"/>
      <c r="H634" s="16">
        <v>0</v>
      </c>
      <c r="I634" s="16" t="e">
        <v>#DIV/0!</v>
      </c>
      <c r="J634" s="16"/>
      <c r="K634" s="26"/>
      <c r="L634" s="116"/>
      <c r="M634" s="16"/>
      <c r="N634" s="26">
        <f t="shared" si="55"/>
        <v>1</v>
      </c>
      <c r="O634" s="26">
        <f t="shared" si="56"/>
        <v>2004</v>
      </c>
      <c r="P634" s="26">
        <f>INDEX(ENDEKS!$Q$4:$AB$25,MATCH(O634,ENDEKS!$P$4:$P$25,0),MATCH(N634,ENDEKS!$Q$3:$AB$3,0))</f>
        <v>33.345300000000002</v>
      </c>
      <c r="R634" s="28">
        <f t="shared" si="57"/>
        <v>0</v>
      </c>
      <c r="S634" s="28" t="e">
        <f t="shared" si="58"/>
        <v>#DIV/0!</v>
      </c>
      <c r="T634" s="28" t="e">
        <f t="shared" si="59"/>
        <v>#DIV/0!</v>
      </c>
      <c r="U634" s="16"/>
      <c r="V634" s="16"/>
    </row>
    <row r="635" spans="6:22" x14ac:dyDescent="0.2">
      <c r="F635" s="16"/>
      <c r="H635" s="16">
        <v>0</v>
      </c>
      <c r="I635" s="16" t="e">
        <v>#DIV/0!</v>
      </c>
      <c r="J635" s="16"/>
      <c r="K635" s="26"/>
      <c r="L635" s="116"/>
      <c r="M635" s="16"/>
      <c r="N635" s="26">
        <f t="shared" si="55"/>
        <v>1</v>
      </c>
      <c r="O635" s="26">
        <f t="shared" si="56"/>
        <v>2004</v>
      </c>
      <c r="P635" s="26">
        <f>INDEX(ENDEKS!$Q$4:$AB$25,MATCH(O635,ENDEKS!$P$4:$P$25,0),MATCH(N635,ENDEKS!$Q$3:$AB$3,0))</f>
        <v>33.345300000000002</v>
      </c>
      <c r="R635" s="28">
        <f t="shared" si="57"/>
        <v>0</v>
      </c>
      <c r="S635" s="28" t="e">
        <f t="shared" si="58"/>
        <v>#DIV/0!</v>
      </c>
      <c r="T635" s="28" t="e">
        <f t="shared" si="59"/>
        <v>#DIV/0!</v>
      </c>
      <c r="U635" s="16"/>
      <c r="V635" s="16"/>
    </row>
    <row r="636" spans="6:22" x14ac:dyDescent="0.2">
      <c r="F636" s="16"/>
      <c r="H636" s="16">
        <v>0</v>
      </c>
      <c r="I636" s="16" t="e">
        <v>#DIV/0!</v>
      </c>
      <c r="J636" s="16"/>
      <c r="K636" s="26"/>
      <c r="L636" s="116"/>
      <c r="M636" s="16"/>
      <c r="N636" s="26">
        <f t="shared" si="55"/>
        <v>1</v>
      </c>
      <c r="O636" s="26">
        <f t="shared" si="56"/>
        <v>2004</v>
      </c>
      <c r="P636" s="26">
        <f>INDEX(ENDEKS!$Q$4:$AB$25,MATCH(O636,ENDEKS!$P$4:$P$25,0),MATCH(N636,ENDEKS!$Q$3:$AB$3,0))</f>
        <v>33.345300000000002</v>
      </c>
      <c r="R636" s="28">
        <f t="shared" si="57"/>
        <v>0</v>
      </c>
      <c r="S636" s="28" t="e">
        <f t="shared" si="58"/>
        <v>#DIV/0!</v>
      </c>
      <c r="T636" s="28" t="e">
        <f t="shared" si="59"/>
        <v>#DIV/0!</v>
      </c>
      <c r="U636" s="16"/>
      <c r="V636" s="16"/>
    </row>
    <row r="637" spans="6:22" x14ac:dyDescent="0.2">
      <c r="F637" s="16"/>
      <c r="H637" s="16">
        <v>0</v>
      </c>
      <c r="I637" s="16" t="e">
        <v>#DIV/0!</v>
      </c>
      <c r="J637" s="16"/>
      <c r="K637" s="26"/>
      <c r="L637" s="116"/>
      <c r="M637" s="16"/>
      <c r="N637" s="26">
        <f t="shared" si="55"/>
        <v>1</v>
      </c>
      <c r="O637" s="26">
        <f t="shared" si="56"/>
        <v>2004</v>
      </c>
      <c r="P637" s="26">
        <f>INDEX(ENDEKS!$Q$4:$AB$25,MATCH(O637,ENDEKS!$P$4:$P$25,0),MATCH(N637,ENDEKS!$Q$3:$AB$3,0))</f>
        <v>33.345300000000002</v>
      </c>
      <c r="R637" s="28">
        <f t="shared" si="57"/>
        <v>0</v>
      </c>
      <c r="S637" s="28" t="e">
        <f t="shared" si="58"/>
        <v>#DIV/0!</v>
      </c>
      <c r="T637" s="28" t="e">
        <f t="shared" si="59"/>
        <v>#DIV/0!</v>
      </c>
      <c r="U637" s="16"/>
      <c r="V637" s="16"/>
    </row>
    <row r="638" spans="6:22" x14ac:dyDescent="0.2">
      <c r="F638" s="16"/>
      <c r="H638" s="16">
        <v>0</v>
      </c>
      <c r="I638" s="16" t="e">
        <v>#DIV/0!</v>
      </c>
      <c r="J638" s="16"/>
      <c r="K638" s="26"/>
      <c r="L638" s="116"/>
      <c r="M638" s="16"/>
      <c r="N638" s="26">
        <f t="shared" si="55"/>
        <v>1</v>
      </c>
      <c r="O638" s="26">
        <f t="shared" si="56"/>
        <v>2004</v>
      </c>
      <c r="P638" s="26">
        <f>INDEX(ENDEKS!$Q$4:$AB$25,MATCH(O638,ENDEKS!$P$4:$P$25,0),MATCH(N638,ENDEKS!$Q$3:$AB$3,0))</f>
        <v>33.345300000000002</v>
      </c>
      <c r="R638" s="28">
        <f t="shared" si="57"/>
        <v>0</v>
      </c>
      <c r="S638" s="28" t="e">
        <f t="shared" si="58"/>
        <v>#DIV/0!</v>
      </c>
      <c r="T638" s="28" t="e">
        <f t="shared" si="59"/>
        <v>#DIV/0!</v>
      </c>
      <c r="U638" s="16"/>
      <c r="V638" s="16"/>
    </row>
    <row r="639" spans="6:22" x14ac:dyDescent="0.2">
      <c r="F639" s="16"/>
      <c r="H639" s="16">
        <v>0</v>
      </c>
      <c r="I639" s="16" t="e">
        <v>#DIV/0!</v>
      </c>
      <c r="J639" s="16"/>
      <c r="K639" s="26"/>
      <c r="L639" s="116"/>
      <c r="M639" s="16"/>
      <c r="N639" s="26">
        <f t="shared" si="55"/>
        <v>1</v>
      </c>
      <c r="O639" s="26">
        <f t="shared" si="56"/>
        <v>2004</v>
      </c>
      <c r="P639" s="26">
        <f>INDEX(ENDEKS!$Q$4:$AB$25,MATCH(O639,ENDEKS!$P$4:$P$25,0),MATCH(N639,ENDEKS!$Q$3:$AB$3,0))</f>
        <v>33.345300000000002</v>
      </c>
      <c r="R639" s="28">
        <f t="shared" si="57"/>
        <v>0</v>
      </c>
      <c r="S639" s="28" t="e">
        <f t="shared" si="58"/>
        <v>#DIV/0!</v>
      </c>
      <c r="T639" s="28" t="e">
        <f t="shared" si="59"/>
        <v>#DIV/0!</v>
      </c>
      <c r="U639" s="16"/>
      <c r="V639" s="16"/>
    </row>
    <row r="640" spans="6:22" x14ac:dyDescent="0.2">
      <c r="F640" s="16"/>
      <c r="H640" s="16">
        <v>0</v>
      </c>
      <c r="I640" s="16" t="e">
        <v>#DIV/0!</v>
      </c>
      <c r="J640" s="16"/>
      <c r="K640" s="26"/>
      <c r="L640" s="116"/>
      <c r="M640" s="16"/>
      <c r="N640" s="26">
        <f t="shared" si="55"/>
        <v>1</v>
      </c>
      <c r="O640" s="26">
        <f t="shared" si="56"/>
        <v>2004</v>
      </c>
      <c r="P640" s="26">
        <f>INDEX(ENDEKS!$Q$4:$AB$25,MATCH(O640,ENDEKS!$P$4:$P$25,0),MATCH(N640,ENDEKS!$Q$3:$AB$3,0))</f>
        <v>33.345300000000002</v>
      </c>
      <c r="R640" s="28">
        <f t="shared" si="57"/>
        <v>0</v>
      </c>
      <c r="S640" s="28" t="e">
        <f t="shared" si="58"/>
        <v>#DIV/0!</v>
      </c>
      <c r="T640" s="28" t="e">
        <f t="shared" si="59"/>
        <v>#DIV/0!</v>
      </c>
      <c r="U640" s="16"/>
      <c r="V640" s="16"/>
    </row>
    <row r="641" spans="6:22" x14ac:dyDescent="0.2">
      <c r="F641" s="16"/>
      <c r="H641" s="16">
        <v>0</v>
      </c>
      <c r="I641" s="16" t="e">
        <v>#DIV/0!</v>
      </c>
      <c r="J641" s="16"/>
      <c r="K641" s="26"/>
      <c r="L641" s="116"/>
      <c r="M641" s="16"/>
      <c r="N641" s="26">
        <f t="shared" si="55"/>
        <v>1</v>
      </c>
      <c r="O641" s="26">
        <f t="shared" si="56"/>
        <v>2004</v>
      </c>
      <c r="P641" s="26">
        <f>INDEX(ENDEKS!$Q$4:$AB$25,MATCH(O641,ENDEKS!$P$4:$P$25,0),MATCH(N641,ENDEKS!$Q$3:$AB$3,0))</f>
        <v>33.345300000000002</v>
      </c>
      <c r="R641" s="28">
        <f t="shared" si="57"/>
        <v>0</v>
      </c>
      <c r="S641" s="28" t="e">
        <f t="shared" si="58"/>
        <v>#DIV/0!</v>
      </c>
      <c r="T641" s="28" t="e">
        <f t="shared" si="59"/>
        <v>#DIV/0!</v>
      </c>
      <c r="U641" s="16"/>
      <c r="V641" s="16"/>
    </row>
    <row r="642" spans="6:22" x14ac:dyDescent="0.2">
      <c r="F642" s="16"/>
      <c r="H642" s="16">
        <v>0</v>
      </c>
      <c r="I642" s="16" t="e">
        <v>#DIV/0!</v>
      </c>
      <c r="J642" s="16"/>
      <c r="K642" s="26"/>
      <c r="L642" s="116"/>
      <c r="M642" s="16"/>
      <c r="N642" s="26">
        <f t="shared" si="55"/>
        <v>1</v>
      </c>
      <c r="O642" s="26">
        <f t="shared" si="56"/>
        <v>2004</v>
      </c>
      <c r="P642" s="26">
        <f>INDEX(ENDEKS!$Q$4:$AB$25,MATCH(O642,ENDEKS!$P$4:$P$25,0),MATCH(N642,ENDEKS!$Q$3:$AB$3,0))</f>
        <v>33.345300000000002</v>
      </c>
      <c r="R642" s="28">
        <f t="shared" si="57"/>
        <v>0</v>
      </c>
      <c r="S642" s="28" t="e">
        <f t="shared" si="58"/>
        <v>#DIV/0!</v>
      </c>
      <c r="T642" s="28" t="e">
        <f t="shared" si="59"/>
        <v>#DIV/0!</v>
      </c>
      <c r="U642" s="16"/>
      <c r="V642" s="16"/>
    </row>
    <row r="643" spans="6:22" x14ac:dyDescent="0.2">
      <c r="F643" s="16"/>
      <c r="H643" s="16">
        <v>0</v>
      </c>
      <c r="I643" s="16" t="e">
        <v>#DIV/0!</v>
      </c>
      <c r="J643" s="16"/>
      <c r="K643" s="26"/>
      <c r="L643" s="116"/>
      <c r="M643" s="16"/>
      <c r="N643" s="26">
        <f t="shared" si="55"/>
        <v>1</v>
      </c>
      <c r="O643" s="26">
        <f t="shared" si="56"/>
        <v>2004</v>
      </c>
      <c r="P643" s="26">
        <f>INDEX(ENDEKS!$Q$4:$AB$25,MATCH(O643,ENDEKS!$P$4:$P$25,0),MATCH(N643,ENDEKS!$Q$3:$AB$3,0))</f>
        <v>33.345300000000002</v>
      </c>
      <c r="R643" s="28">
        <f t="shared" si="57"/>
        <v>0</v>
      </c>
      <c r="S643" s="28" t="e">
        <f t="shared" si="58"/>
        <v>#DIV/0!</v>
      </c>
      <c r="T643" s="28" t="e">
        <f t="shared" si="59"/>
        <v>#DIV/0!</v>
      </c>
      <c r="U643" s="16"/>
      <c r="V643" s="16"/>
    </row>
    <row r="644" spans="6:22" x14ac:dyDescent="0.2">
      <c r="F644" s="16"/>
      <c r="H644" s="16">
        <v>0</v>
      </c>
      <c r="I644" s="16" t="e">
        <v>#DIV/0!</v>
      </c>
      <c r="J644" s="16"/>
      <c r="K644" s="26"/>
      <c r="L644" s="116"/>
      <c r="M644" s="16"/>
      <c r="N644" s="26">
        <f t="shared" si="55"/>
        <v>1</v>
      </c>
      <c r="O644" s="26">
        <f t="shared" si="56"/>
        <v>2004</v>
      </c>
      <c r="P644" s="26">
        <f>INDEX(ENDEKS!$Q$4:$AB$25,MATCH(O644,ENDEKS!$P$4:$P$25,0),MATCH(N644,ENDEKS!$Q$3:$AB$3,0))</f>
        <v>33.345300000000002</v>
      </c>
      <c r="R644" s="28">
        <f t="shared" si="57"/>
        <v>0</v>
      </c>
      <c r="S644" s="28" t="e">
        <f t="shared" si="58"/>
        <v>#DIV/0!</v>
      </c>
      <c r="T644" s="28" t="e">
        <f t="shared" si="59"/>
        <v>#DIV/0!</v>
      </c>
      <c r="U644" s="16"/>
      <c r="V644" s="16"/>
    </row>
    <row r="645" spans="6:22" x14ac:dyDescent="0.2">
      <c r="F645" s="16"/>
      <c r="H645" s="16">
        <v>0</v>
      </c>
      <c r="I645" s="16" t="e">
        <v>#DIV/0!</v>
      </c>
      <c r="J645" s="16"/>
      <c r="K645" s="26"/>
      <c r="L645" s="116"/>
      <c r="M645" s="16"/>
      <c r="N645" s="26">
        <f t="shared" si="55"/>
        <v>1</v>
      </c>
      <c r="O645" s="26">
        <f t="shared" si="56"/>
        <v>2004</v>
      </c>
      <c r="P645" s="26">
        <f>INDEX(ENDEKS!$Q$4:$AB$25,MATCH(O645,ENDEKS!$P$4:$P$25,0),MATCH(N645,ENDEKS!$Q$3:$AB$3,0))</f>
        <v>33.345300000000002</v>
      </c>
      <c r="R645" s="28">
        <f t="shared" si="57"/>
        <v>0</v>
      </c>
      <c r="S645" s="28" t="e">
        <f t="shared" si="58"/>
        <v>#DIV/0!</v>
      </c>
      <c r="T645" s="28" t="e">
        <f t="shared" si="59"/>
        <v>#DIV/0!</v>
      </c>
      <c r="U645" s="16"/>
      <c r="V645" s="16"/>
    </row>
    <row r="646" spans="6:22" x14ac:dyDescent="0.2">
      <c r="F646" s="16"/>
      <c r="H646" s="16">
        <v>0</v>
      </c>
      <c r="I646" s="16" t="e">
        <v>#DIV/0!</v>
      </c>
      <c r="J646" s="16"/>
      <c r="K646" s="26"/>
      <c r="L646" s="116"/>
      <c r="M646" s="16"/>
      <c r="N646" s="26">
        <f t="shared" si="55"/>
        <v>1</v>
      </c>
      <c r="O646" s="26">
        <f t="shared" si="56"/>
        <v>2004</v>
      </c>
      <c r="P646" s="26">
        <f>INDEX(ENDEKS!$Q$4:$AB$25,MATCH(O646,ENDEKS!$P$4:$P$25,0),MATCH(N646,ENDEKS!$Q$3:$AB$3,0))</f>
        <v>33.345300000000002</v>
      </c>
      <c r="R646" s="28">
        <f t="shared" si="57"/>
        <v>0</v>
      </c>
      <c r="S646" s="28" t="e">
        <f t="shared" si="58"/>
        <v>#DIV/0!</v>
      </c>
      <c r="T646" s="28" t="e">
        <f t="shared" si="59"/>
        <v>#DIV/0!</v>
      </c>
      <c r="U646" s="16"/>
      <c r="V646" s="16"/>
    </row>
    <row r="647" spans="6:22" x14ac:dyDescent="0.2">
      <c r="F647" s="16"/>
      <c r="H647" s="16">
        <v>0</v>
      </c>
      <c r="I647" s="16" t="e">
        <v>#DIV/0!</v>
      </c>
      <c r="J647" s="16"/>
      <c r="K647" s="26"/>
      <c r="L647" s="116"/>
      <c r="M647" s="16"/>
      <c r="N647" s="26">
        <f t="shared" si="55"/>
        <v>1</v>
      </c>
      <c r="O647" s="26">
        <f t="shared" si="56"/>
        <v>2004</v>
      </c>
      <c r="P647" s="26">
        <f>INDEX(ENDEKS!$Q$4:$AB$25,MATCH(O647,ENDEKS!$P$4:$P$25,0),MATCH(N647,ENDEKS!$Q$3:$AB$3,0))</f>
        <v>33.345300000000002</v>
      </c>
      <c r="R647" s="28">
        <f t="shared" si="57"/>
        <v>0</v>
      </c>
      <c r="S647" s="28" t="e">
        <f t="shared" si="58"/>
        <v>#DIV/0!</v>
      </c>
      <c r="T647" s="28" t="e">
        <f t="shared" si="59"/>
        <v>#DIV/0!</v>
      </c>
      <c r="U647" s="16"/>
      <c r="V647" s="16"/>
    </row>
    <row r="648" spans="6:22" x14ac:dyDescent="0.2">
      <c r="F648" s="16"/>
      <c r="H648" s="16">
        <v>0</v>
      </c>
      <c r="I648" s="16" t="e">
        <v>#DIV/0!</v>
      </c>
      <c r="J648" s="16"/>
      <c r="K648" s="26"/>
      <c r="L648" s="116"/>
      <c r="M648" s="16"/>
      <c r="N648" s="26">
        <f t="shared" si="55"/>
        <v>1</v>
      </c>
      <c r="O648" s="26">
        <f t="shared" si="56"/>
        <v>2004</v>
      </c>
      <c r="P648" s="26">
        <f>INDEX(ENDEKS!$Q$4:$AB$25,MATCH(O648,ENDEKS!$P$4:$P$25,0),MATCH(N648,ENDEKS!$Q$3:$AB$3,0))</f>
        <v>33.345300000000002</v>
      </c>
      <c r="R648" s="28">
        <f t="shared" si="57"/>
        <v>0</v>
      </c>
      <c r="S648" s="28" t="e">
        <f t="shared" si="58"/>
        <v>#DIV/0!</v>
      </c>
      <c r="T648" s="28" t="e">
        <f t="shared" si="59"/>
        <v>#DIV/0!</v>
      </c>
      <c r="U648" s="16"/>
      <c r="V648" s="16"/>
    </row>
    <row r="649" spans="6:22" x14ac:dyDescent="0.2">
      <c r="F649" s="16"/>
      <c r="H649" s="16">
        <v>0</v>
      </c>
      <c r="I649" s="16" t="e">
        <v>#DIV/0!</v>
      </c>
      <c r="J649" s="16"/>
      <c r="K649" s="26"/>
      <c r="L649" s="116"/>
      <c r="M649" s="16"/>
      <c r="N649" s="26">
        <f t="shared" si="55"/>
        <v>1</v>
      </c>
      <c r="O649" s="26">
        <f t="shared" si="56"/>
        <v>2004</v>
      </c>
      <c r="P649" s="26">
        <f>INDEX(ENDEKS!$Q$4:$AB$25,MATCH(O649,ENDEKS!$P$4:$P$25,0),MATCH(N649,ENDEKS!$Q$3:$AB$3,0))</f>
        <v>33.345300000000002</v>
      </c>
      <c r="R649" s="28">
        <f t="shared" si="57"/>
        <v>0</v>
      </c>
      <c r="S649" s="28" t="e">
        <f t="shared" si="58"/>
        <v>#DIV/0!</v>
      </c>
      <c r="T649" s="28" t="e">
        <f t="shared" si="59"/>
        <v>#DIV/0!</v>
      </c>
      <c r="U649" s="16"/>
      <c r="V649" s="16"/>
    </row>
    <row r="650" spans="6:22" x14ac:dyDescent="0.2">
      <c r="F650" s="16"/>
      <c r="H650" s="16">
        <v>0</v>
      </c>
      <c r="I650" s="16" t="e">
        <v>#DIV/0!</v>
      </c>
      <c r="J650" s="16"/>
      <c r="K650" s="26"/>
      <c r="L650" s="116"/>
      <c r="M650" s="16"/>
      <c r="N650" s="26">
        <f t="shared" si="55"/>
        <v>1</v>
      </c>
      <c r="O650" s="26">
        <f t="shared" si="56"/>
        <v>2004</v>
      </c>
      <c r="P650" s="26">
        <f>INDEX(ENDEKS!$Q$4:$AB$25,MATCH(O650,ENDEKS!$P$4:$P$25,0),MATCH(N650,ENDEKS!$Q$3:$AB$3,0))</f>
        <v>33.345300000000002</v>
      </c>
      <c r="R650" s="28">
        <f t="shared" si="57"/>
        <v>0</v>
      </c>
      <c r="S650" s="28" t="e">
        <f t="shared" si="58"/>
        <v>#DIV/0!</v>
      </c>
      <c r="T650" s="28" t="e">
        <f t="shared" si="59"/>
        <v>#DIV/0!</v>
      </c>
      <c r="U650" s="16"/>
      <c r="V650" s="16"/>
    </row>
    <row r="651" spans="6:22" x14ac:dyDescent="0.2">
      <c r="F651" s="16"/>
      <c r="H651" s="16">
        <v>0</v>
      </c>
      <c r="I651" s="16" t="e">
        <v>#DIV/0!</v>
      </c>
      <c r="J651" s="16"/>
      <c r="K651" s="26"/>
      <c r="L651" s="116"/>
      <c r="M651" s="16"/>
      <c r="N651" s="26">
        <f t="shared" si="55"/>
        <v>1</v>
      </c>
      <c r="O651" s="26">
        <f t="shared" si="56"/>
        <v>2004</v>
      </c>
      <c r="P651" s="26">
        <f>INDEX(ENDEKS!$Q$4:$AB$25,MATCH(O651,ENDEKS!$P$4:$P$25,0),MATCH(N651,ENDEKS!$Q$3:$AB$3,0))</f>
        <v>33.345300000000002</v>
      </c>
      <c r="R651" s="28">
        <f t="shared" si="57"/>
        <v>0</v>
      </c>
      <c r="S651" s="28" t="e">
        <f t="shared" si="58"/>
        <v>#DIV/0!</v>
      </c>
      <c r="T651" s="28" t="e">
        <f t="shared" si="59"/>
        <v>#DIV/0!</v>
      </c>
      <c r="U651" s="16"/>
      <c r="V651" s="16"/>
    </row>
    <row r="652" spans="6:22" x14ac:dyDescent="0.2">
      <c r="F652" s="16"/>
      <c r="H652" s="16">
        <v>0</v>
      </c>
      <c r="I652" s="16" t="e">
        <v>#DIV/0!</v>
      </c>
      <c r="J652" s="16"/>
      <c r="K652" s="26"/>
      <c r="L652" s="116"/>
      <c r="M652" s="16"/>
      <c r="N652" s="26">
        <f t="shared" si="55"/>
        <v>1</v>
      </c>
      <c r="O652" s="26">
        <f t="shared" si="56"/>
        <v>2004</v>
      </c>
      <c r="P652" s="26">
        <f>INDEX(ENDEKS!$Q$4:$AB$25,MATCH(O652,ENDEKS!$P$4:$P$25,0),MATCH(N652,ENDEKS!$Q$3:$AB$3,0))</f>
        <v>33.345300000000002</v>
      </c>
      <c r="R652" s="28">
        <f t="shared" si="57"/>
        <v>0</v>
      </c>
      <c r="S652" s="28" t="e">
        <f t="shared" si="58"/>
        <v>#DIV/0!</v>
      </c>
      <c r="T652" s="28" t="e">
        <f t="shared" si="59"/>
        <v>#DIV/0!</v>
      </c>
      <c r="U652" s="16"/>
      <c r="V652" s="16"/>
    </row>
    <row r="653" spans="6:22" x14ac:dyDescent="0.2">
      <c r="F653" s="16"/>
      <c r="H653" s="16">
        <v>0</v>
      </c>
      <c r="I653" s="16" t="e">
        <v>#DIV/0!</v>
      </c>
      <c r="J653" s="16"/>
      <c r="K653" s="26"/>
      <c r="L653" s="116"/>
      <c r="M653" s="16"/>
      <c r="N653" s="26">
        <f t="shared" si="55"/>
        <v>1</v>
      </c>
      <c r="O653" s="26">
        <f t="shared" si="56"/>
        <v>2004</v>
      </c>
      <c r="P653" s="26">
        <f>INDEX(ENDEKS!$Q$4:$AB$25,MATCH(O653,ENDEKS!$P$4:$P$25,0),MATCH(N653,ENDEKS!$Q$3:$AB$3,0))</f>
        <v>33.345300000000002</v>
      </c>
      <c r="R653" s="28">
        <f t="shared" si="57"/>
        <v>0</v>
      </c>
      <c r="S653" s="28" t="e">
        <f t="shared" si="58"/>
        <v>#DIV/0!</v>
      </c>
      <c r="T653" s="28" t="e">
        <f t="shared" si="59"/>
        <v>#DIV/0!</v>
      </c>
      <c r="U653" s="16"/>
      <c r="V653" s="16"/>
    </row>
    <row r="654" spans="6:22" x14ac:dyDescent="0.2">
      <c r="F654" s="16"/>
      <c r="H654" s="16">
        <v>0</v>
      </c>
      <c r="I654" s="16" t="e">
        <v>#DIV/0!</v>
      </c>
      <c r="J654" s="16"/>
      <c r="K654" s="26"/>
      <c r="L654" s="116"/>
      <c r="M654" s="16"/>
      <c r="N654" s="26">
        <f t="shared" si="55"/>
        <v>1</v>
      </c>
      <c r="O654" s="26">
        <f t="shared" si="56"/>
        <v>2004</v>
      </c>
      <c r="P654" s="26">
        <f>INDEX(ENDEKS!$Q$4:$AB$25,MATCH(O654,ENDEKS!$P$4:$P$25,0),MATCH(N654,ENDEKS!$Q$3:$AB$3,0))</f>
        <v>33.345300000000002</v>
      </c>
      <c r="R654" s="28">
        <f t="shared" si="57"/>
        <v>0</v>
      </c>
      <c r="S654" s="28" t="e">
        <f t="shared" si="58"/>
        <v>#DIV/0!</v>
      </c>
      <c r="T654" s="28" t="e">
        <f t="shared" si="59"/>
        <v>#DIV/0!</v>
      </c>
      <c r="U654" s="16"/>
      <c r="V654" s="16"/>
    </row>
    <row r="655" spans="6:22" x14ac:dyDescent="0.2">
      <c r="F655" s="16"/>
      <c r="H655" s="16">
        <v>0</v>
      </c>
      <c r="I655" s="16" t="e">
        <v>#DIV/0!</v>
      </c>
      <c r="J655" s="16"/>
      <c r="K655" s="26"/>
      <c r="L655" s="116"/>
      <c r="M655" s="16"/>
      <c r="N655" s="26">
        <f t="shared" si="55"/>
        <v>1</v>
      </c>
      <c r="O655" s="26">
        <f t="shared" si="56"/>
        <v>2004</v>
      </c>
      <c r="P655" s="26">
        <f>INDEX(ENDEKS!$Q$4:$AB$25,MATCH(O655,ENDEKS!$P$4:$P$25,0),MATCH(N655,ENDEKS!$Q$3:$AB$3,0))</f>
        <v>33.345300000000002</v>
      </c>
      <c r="R655" s="28">
        <f t="shared" si="57"/>
        <v>0</v>
      </c>
      <c r="S655" s="28" t="e">
        <f t="shared" si="58"/>
        <v>#DIV/0!</v>
      </c>
      <c r="T655" s="28" t="e">
        <f t="shared" si="59"/>
        <v>#DIV/0!</v>
      </c>
      <c r="U655" s="16"/>
      <c r="V655" s="16"/>
    </row>
    <row r="656" spans="6:22" x14ac:dyDescent="0.2">
      <c r="F656" s="16"/>
      <c r="H656" s="16">
        <v>0</v>
      </c>
      <c r="I656" s="16" t="e">
        <v>#DIV/0!</v>
      </c>
      <c r="J656" s="16"/>
      <c r="K656" s="26"/>
      <c r="L656" s="116"/>
      <c r="M656" s="16"/>
      <c r="N656" s="26">
        <f t="shared" ref="N656:N719" si="60">IF(K656="E",MONTH(L656),MONTH(D656))</f>
        <v>1</v>
      </c>
      <c r="O656" s="26">
        <f t="shared" ref="O656:O719" si="61">IF(K656="E",YEAR(L656),IF(YEAR(D656)&gt;2004,YEAR(D656),2004))</f>
        <v>2004</v>
      </c>
      <c r="P656" s="26">
        <f>INDEX(ENDEKS!$Q$4:$AB$25,MATCH(O656,ENDEKS!$P$4:$P$25,0),MATCH(N656,ENDEKS!$Q$3:$AB$3,0))</f>
        <v>33.345300000000002</v>
      </c>
      <c r="R656" s="28">
        <f t="shared" si="57"/>
        <v>0</v>
      </c>
      <c r="S656" s="28" t="e">
        <f t="shared" si="58"/>
        <v>#DIV/0!</v>
      </c>
      <c r="T656" s="28" t="e">
        <f t="shared" si="59"/>
        <v>#DIV/0!</v>
      </c>
      <c r="U656" s="16"/>
      <c r="V656" s="16"/>
    </row>
    <row r="657" spans="6:22" x14ac:dyDescent="0.2">
      <c r="F657" s="16"/>
      <c r="H657" s="16">
        <v>0</v>
      </c>
      <c r="I657" s="16" t="e">
        <v>#DIV/0!</v>
      </c>
      <c r="J657" s="16"/>
      <c r="K657" s="26"/>
      <c r="L657" s="116"/>
      <c r="M657" s="16"/>
      <c r="N657" s="26">
        <f t="shared" si="60"/>
        <v>1</v>
      </c>
      <c r="O657" s="26">
        <f t="shared" si="61"/>
        <v>2004</v>
      </c>
      <c r="P657" s="26">
        <f>INDEX(ENDEKS!$Q$4:$AB$25,MATCH(O657,ENDEKS!$P$4:$P$25,0),MATCH(N657,ENDEKS!$Q$3:$AB$3,0))</f>
        <v>33.345300000000002</v>
      </c>
      <c r="R657" s="28">
        <f t="shared" ref="R657:R720" si="62">H657*P657</f>
        <v>0</v>
      </c>
      <c r="S657" s="28" t="e">
        <f t="shared" ref="S657:S720" si="63">R657/H657*I657</f>
        <v>#DIV/0!</v>
      </c>
      <c r="T657" s="28" t="e">
        <f t="shared" ref="T657:T720" si="64">(R657-H657)-(S657-I657)</f>
        <v>#DIV/0!</v>
      </c>
      <c r="U657" s="16"/>
      <c r="V657" s="16"/>
    </row>
    <row r="658" spans="6:22" x14ac:dyDescent="0.2">
      <c r="F658" s="16"/>
      <c r="H658" s="16">
        <v>0</v>
      </c>
      <c r="I658" s="16" t="e">
        <v>#DIV/0!</v>
      </c>
      <c r="J658" s="16"/>
      <c r="K658" s="26"/>
      <c r="L658" s="116"/>
      <c r="M658" s="16"/>
      <c r="N658" s="26">
        <f t="shared" si="60"/>
        <v>1</v>
      </c>
      <c r="O658" s="26">
        <f t="shared" si="61"/>
        <v>2004</v>
      </c>
      <c r="P658" s="26">
        <f>INDEX(ENDEKS!$Q$4:$AB$25,MATCH(O658,ENDEKS!$P$4:$P$25,0),MATCH(N658,ENDEKS!$Q$3:$AB$3,0))</f>
        <v>33.345300000000002</v>
      </c>
      <c r="R658" s="28">
        <f t="shared" si="62"/>
        <v>0</v>
      </c>
      <c r="S658" s="28" t="e">
        <f t="shared" si="63"/>
        <v>#DIV/0!</v>
      </c>
      <c r="T658" s="28" t="e">
        <f t="shared" si="64"/>
        <v>#DIV/0!</v>
      </c>
      <c r="U658" s="16"/>
      <c r="V658" s="16"/>
    </row>
    <row r="659" spans="6:22" x14ac:dyDescent="0.2">
      <c r="F659" s="16"/>
      <c r="H659" s="16">
        <v>0</v>
      </c>
      <c r="I659" s="16" t="e">
        <v>#DIV/0!</v>
      </c>
      <c r="J659" s="16"/>
      <c r="K659" s="26"/>
      <c r="L659" s="116"/>
      <c r="M659" s="16"/>
      <c r="N659" s="26">
        <f t="shared" si="60"/>
        <v>1</v>
      </c>
      <c r="O659" s="26">
        <f t="shared" si="61"/>
        <v>2004</v>
      </c>
      <c r="P659" s="26">
        <f>INDEX(ENDEKS!$Q$4:$AB$25,MATCH(O659,ENDEKS!$P$4:$P$25,0),MATCH(N659,ENDEKS!$Q$3:$AB$3,0))</f>
        <v>33.345300000000002</v>
      </c>
      <c r="R659" s="28">
        <f t="shared" si="62"/>
        <v>0</v>
      </c>
      <c r="S659" s="28" t="e">
        <f t="shared" si="63"/>
        <v>#DIV/0!</v>
      </c>
      <c r="T659" s="28" t="e">
        <f t="shared" si="64"/>
        <v>#DIV/0!</v>
      </c>
      <c r="U659" s="16"/>
      <c r="V659" s="16"/>
    </row>
    <row r="660" spans="6:22" x14ac:dyDescent="0.2">
      <c r="F660" s="16"/>
      <c r="H660" s="16">
        <v>0</v>
      </c>
      <c r="I660" s="16" t="e">
        <v>#DIV/0!</v>
      </c>
      <c r="J660" s="16"/>
      <c r="K660" s="26"/>
      <c r="L660" s="116"/>
      <c r="M660" s="16"/>
      <c r="N660" s="26">
        <f t="shared" si="60"/>
        <v>1</v>
      </c>
      <c r="O660" s="26">
        <f t="shared" si="61"/>
        <v>2004</v>
      </c>
      <c r="P660" s="26">
        <f>INDEX(ENDEKS!$Q$4:$AB$25,MATCH(O660,ENDEKS!$P$4:$P$25,0),MATCH(N660,ENDEKS!$Q$3:$AB$3,0))</f>
        <v>33.345300000000002</v>
      </c>
      <c r="R660" s="28">
        <f t="shared" si="62"/>
        <v>0</v>
      </c>
      <c r="S660" s="28" t="e">
        <f t="shared" si="63"/>
        <v>#DIV/0!</v>
      </c>
      <c r="T660" s="28" t="e">
        <f t="shared" si="64"/>
        <v>#DIV/0!</v>
      </c>
      <c r="U660" s="16"/>
      <c r="V660" s="16"/>
    </row>
    <row r="661" spans="6:22" x14ac:dyDescent="0.2">
      <c r="F661" s="16"/>
      <c r="H661" s="16">
        <v>0</v>
      </c>
      <c r="I661" s="16" t="e">
        <v>#DIV/0!</v>
      </c>
      <c r="J661" s="16"/>
      <c r="K661" s="26"/>
      <c r="L661" s="116"/>
      <c r="M661" s="16"/>
      <c r="N661" s="26">
        <f t="shared" si="60"/>
        <v>1</v>
      </c>
      <c r="O661" s="26">
        <f t="shared" si="61"/>
        <v>2004</v>
      </c>
      <c r="P661" s="26">
        <f>INDEX(ENDEKS!$Q$4:$AB$25,MATCH(O661,ENDEKS!$P$4:$P$25,0),MATCH(N661,ENDEKS!$Q$3:$AB$3,0))</f>
        <v>33.345300000000002</v>
      </c>
      <c r="R661" s="28">
        <f t="shared" si="62"/>
        <v>0</v>
      </c>
      <c r="S661" s="28" t="e">
        <f t="shared" si="63"/>
        <v>#DIV/0!</v>
      </c>
      <c r="T661" s="28" t="e">
        <f t="shared" si="64"/>
        <v>#DIV/0!</v>
      </c>
      <c r="U661" s="16"/>
      <c r="V661" s="16"/>
    </row>
    <row r="662" spans="6:22" x14ac:dyDescent="0.2">
      <c r="F662" s="16"/>
      <c r="H662" s="16">
        <v>0</v>
      </c>
      <c r="I662" s="16" t="e">
        <v>#DIV/0!</v>
      </c>
      <c r="J662" s="16"/>
      <c r="K662" s="26"/>
      <c r="L662" s="116"/>
      <c r="M662" s="16"/>
      <c r="N662" s="26">
        <f t="shared" si="60"/>
        <v>1</v>
      </c>
      <c r="O662" s="26">
        <f t="shared" si="61"/>
        <v>2004</v>
      </c>
      <c r="P662" s="26">
        <f>INDEX(ENDEKS!$Q$4:$AB$25,MATCH(O662,ENDEKS!$P$4:$P$25,0),MATCH(N662,ENDEKS!$Q$3:$AB$3,0))</f>
        <v>33.345300000000002</v>
      </c>
      <c r="R662" s="28">
        <f t="shared" si="62"/>
        <v>0</v>
      </c>
      <c r="S662" s="28" t="e">
        <f t="shared" si="63"/>
        <v>#DIV/0!</v>
      </c>
      <c r="T662" s="28" t="e">
        <f t="shared" si="64"/>
        <v>#DIV/0!</v>
      </c>
      <c r="U662" s="16"/>
      <c r="V662" s="16"/>
    </row>
    <row r="663" spans="6:22" x14ac:dyDescent="0.2">
      <c r="F663" s="16"/>
      <c r="H663" s="16">
        <v>0</v>
      </c>
      <c r="I663" s="16" t="e">
        <v>#DIV/0!</v>
      </c>
      <c r="J663" s="16"/>
      <c r="K663" s="26"/>
      <c r="L663" s="116"/>
      <c r="M663" s="16"/>
      <c r="N663" s="26">
        <f t="shared" si="60"/>
        <v>1</v>
      </c>
      <c r="O663" s="26">
        <f t="shared" si="61"/>
        <v>2004</v>
      </c>
      <c r="P663" s="26">
        <f>INDEX(ENDEKS!$Q$4:$AB$25,MATCH(O663,ENDEKS!$P$4:$P$25,0),MATCH(N663,ENDEKS!$Q$3:$AB$3,0))</f>
        <v>33.345300000000002</v>
      </c>
      <c r="R663" s="28">
        <f t="shared" si="62"/>
        <v>0</v>
      </c>
      <c r="S663" s="28" t="e">
        <f t="shared" si="63"/>
        <v>#DIV/0!</v>
      </c>
      <c r="T663" s="28" t="e">
        <f t="shared" si="64"/>
        <v>#DIV/0!</v>
      </c>
      <c r="U663" s="16"/>
      <c r="V663" s="16"/>
    </row>
    <row r="664" spans="6:22" x14ac:dyDescent="0.2">
      <c r="F664" s="16"/>
      <c r="H664" s="16">
        <v>0</v>
      </c>
      <c r="I664" s="16" t="e">
        <v>#DIV/0!</v>
      </c>
      <c r="J664" s="16"/>
      <c r="K664" s="26"/>
      <c r="L664" s="116"/>
      <c r="M664" s="16"/>
      <c r="N664" s="26">
        <f t="shared" si="60"/>
        <v>1</v>
      </c>
      <c r="O664" s="26">
        <f t="shared" si="61"/>
        <v>2004</v>
      </c>
      <c r="P664" s="26">
        <f>INDEX(ENDEKS!$Q$4:$AB$25,MATCH(O664,ENDEKS!$P$4:$P$25,0),MATCH(N664,ENDEKS!$Q$3:$AB$3,0))</f>
        <v>33.345300000000002</v>
      </c>
      <c r="R664" s="28">
        <f t="shared" si="62"/>
        <v>0</v>
      </c>
      <c r="S664" s="28" t="e">
        <f t="shared" si="63"/>
        <v>#DIV/0!</v>
      </c>
      <c r="T664" s="28" t="e">
        <f t="shared" si="64"/>
        <v>#DIV/0!</v>
      </c>
      <c r="U664" s="16"/>
      <c r="V664" s="16"/>
    </row>
    <row r="665" spans="6:22" x14ac:dyDescent="0.2">
      <c r="F665" s="16"/>
      <c r="H665" s="16">
        <v>0</v>
      </c>
      <c r="I665" s="16" t="e">
        <v>#DIV/0!</v>
      </c>
      <c r="J665" s="16"/>
      <c r="K665" s="26"/>
      <c r="L665" s="116"/>
      <c r="M665" s="16"/>
      <c r="N665" s="26">
        <f t="shared" si="60"/>
        <v>1</v>
      </c>
      <c r="O665" s="26">
        <f t="shared" si="61"/>
        <v>2004</v>
      </c>
      <c r="P665" s="26">
        <f>INDEX(ENDEKS!$Q$4:$AB$25,MATCH(O665,ENDEKS!$P$4:$P$25,0),MATCH(N665,ENDEKS!$Q$3:$AB$3,0))</f>
        <v>33.345300000000002</v>
      </c>
      <c r="R665" s="28">
        <f t="shared" si="62"/>
        <v>0</v>
      </c>
      <c r="S665" s="28" t="e">
        <f t="shared" si="63"/>
        <v>#DIV/0!</v>
      </c>
      <c r="T665" s="28" t="e">
        <f t="shared" si="64"/>
        <v>#DIV/0!</v>
      </c>
      <c r="U665" s="16"/>
      <c r="V665" s="16"/>
    </row>
    <row r="666" spans="6:22" x14ac:dyDescent="0.2">
      <c r="F666" s="16"/>
      <c r="H666" s="16">
        <v>0</v>
      </c>
      <c r="I666" s="16" t="e">
        <v>#DIV/0!</v>
      </c>
      <c r="J666" s="16"/>
      <c r="K666" s="26"/>
      <c r="L666" s="116"/>
      <c r="M666" s="16"/>
      <c r="N666" s="26">
        <f t="shared" si="60"/>
        <v>1</v>
      </c>
      <c r="O666" s="26">
        <f t="shared" si="61"/>
        <v>2004</v>
      </c>
      <c r="P666" s="26">
        <f>INDEX(ENDEKS!$Q$4:$AB$25,MATCH(O666,ENDEKS!$P$4:$P$25,0),MATCH(N666,ENDEKS!$Q$3:$AB$3,0))</f>
        <v>33.345300000000002</v>
      </c>
      <c r="R666" s="28">
        <f t="shared" si="62"/>
        <v>0</v>
      </c>
      <c r="S666" s="28" t="e">
        <f t="shared" si="63"/>
        <v>#DIV/0!</v>
      </c>
      <c r="T666" s="28" t="e">
        <f t="shared" si="64"/>
        <v>#DIV/0!</v>
      </c>
      <c r="U666" s="16"/>
      <c r="V666" s="16"/>
    </row>
    <row r="667" spans="6:22" x14ac:dyDescent="0.2">
      <c r="F667" s="16"/>
      <c r="H667" s="16">
        <v>0</v>
      </c>
      <c r="I667" s="16" t="e">
        <v>#DIV/0!</v>
      </c>
      <c r="J667" s="16"/>
      <c r="K667" s="26"/>
      <c r="L667" s="116"/>
      <c r="M667" s="16"/>
      <c r="N667" s="26">
        <f t="shared" si="60"/>
        <v>1</v>
      </c>
      <c r="O667" s="26">
        <f t="shared" si="61"/>
        <v>2004</v>
      </c>
      <c r="P667" s="26">
        <f>INDEX(ENDEKS!$Q$4:$AB$25,MATCH(O667,ENDEKS!$P$4:$P$25,0),MATCH(N667,ENDEKS!$Q$3:$AB$3,0))</f>
        <v>33.345300000000002</v>
      </c>
      <c r="R667" s="28">
        <f t="shared" si="62"/>
        <v>0</v>
      </c>
      <c r="S667" s="28" t="e">
        <f t="shared" si="63"/>
        <v>#DIV/0!</v>
      </c>
      <c r="T667" s="28" t="e">
        <f t="shared" si="64"/>
        <v>#DIV/0!</v>
      </c>
      <c r="U667" s="16"/>
      <c r="V667" s="16"/>
    </row>
    <row r="668" spans="6:22" x14ac:dyDescent="0.2">
      <c r="F668" s="16"/>
      <c r="H668" s="16">
        <v>0</v>
      </c>
      <c r="I668" s="16" t="e">
        <v>#DIV/0!</v>
      </c>
      <c r="J668" s="16"/>
      <c r="K668" s="26"/>
      <c r="L668" s="116"/>
      <c r="M668" s="16"/>
      <c r="N668" s="26">
        <f t="shared" si="60"/>
        <v>1</v>
      </c>
      <c r="O668" s="26">
        <f t="shared" si="61"/>
        <v>2004</v>
      </c>
      <c r="P668" s="26">
        <f>INDEX(ENDEKS!$Q$4:$AB$25,MATCH(O668,ENDEKS!$P$4:$P$25,0),MATCH(N668,ENDEKS!$Q$3:$AB$3,0))</f>
        <v>33.345300000000002</v>
      </c>
      <c r="R668" s="28">
        <f t="shared" si="62"/>
        <v>0</v>
      </c>
      <c r="S668" s="28" t="e">
        <f t="shared" si="63"/>
        <v>#DIV/0!</v>
      </c>
      <c r="T668" s="28" t="e">
        <f t="shared" si="64"/>
        <v>#DIV/0!</v>
      </c>
      <c r="U668" s="16"/>
      <c r="V668" s="16"/>
    </row>
    <row r="669" spans="6:22" x14ac:dyDescent="0.2">
      <c r="F669" s="16"/>
      <c r="H669" s="16">
        <v>0</v>
      </c>
      <c r="I669" s="16" t="e">
        <v>#DIV/0!</v>
      </c>
      <c r="J669" s="16"/>
      <c r="K669" s="26"/>
      <c r="L669" s="116"/>
      <c r="M669" s="16"/>
      <c r="N669" s="26">
        <f t="shared" si="60"/>
        <v>1</v>
      </c>
      <c r="O669" s="26">
        <f t="shared" si="61"/>
        <v>2004</v>
      </c>
      <c r="P669" s="26">
        <f>INDEX(ENDEKS!$Q$4:$AB$25,MATCH(O669,ENDEKS!$P$4:$P$25,0),MATCH(N669,ENDEKS!$Q$3:$AB$3,0))</f>
        <v>33.345300000000002</v>
      </c>
      <c r="R669" s="28">
        <f t="shared" si="62"/>
        <v>0</v>
      </c>
      <c r="S669" s="28" t="e">
        <f t="shared" si="63"/>
        <v>#DIV/0!</v>
      </c>
      <c r="T669" s="28" t="e">
        <f t="shared" si="64"/>
        <v>#DIV/0!</v>
      </c>
      <c r="U669" s="16"/>
      <c r="V669" s="16"/>
    </row>
    <row r="670" spans="6:22" x14ac:dyDescent="0.2">
      <c r="F670" s="16"/>
      <c r="H670" s="16">
        <v>0</v>
      </c>
      <c r="I670" s="16" t="e">
        <v>#DIV/0!</v>
      </c>
      <c r="J670" s="16"/>
      <c r="K670" s="26"/>
      <c r="L670" s="116"/>
      <c r="M670" s="16"/>
      <c r="N670" s="26">
        <f t="shared" si="60"/>
        <v>1</v>
      </c>
      <c r="O670" s="26">
        <f t="shared" si="61"/>
        <v>2004</v>
      </c>
      <c r="P670" s="26">
        <f>INDEX(ENDEKS!$Q$4:$AB$25,MATCH(O670,ENDEKS!$P$4:$P$25,0),MATCH(N670,ENDEKS!$Q$3:$AB$3,0))</f>
        <v>33.345300000000002</v>
      </c>
      <c r="R670" s="28">
        <f t="shared" si="62"/>
        <v>0</v>
      </c>
      <c r="S670" s="28" t="e">
        <f t="shared" si="63"/>
        <v>#DIV/0!</v>
      </c>
      <c r="T670" s="28" t="e">
        <f t="shared" si="64"/>
        <v>#DIV/0!</v>
      </c>
      <c r="U670" s="16"/>
      <c r="V670" s="16"/>
    </row>
    <row r="671" spans="6:22" x14ac:dyDescent="0.2">
      <c r="F671" s="16"/>
      <c r="H671" s="16">
        <v>0</v>
      </c>
      <c r="I671" s="16" t="e">
        <v>#DIV/0!</v>
      </c>
      <c r="J671" s="16"/>
      <c r="K671" s="26"/>
      <c r="L671" s="116"/>
      <c r="M671" s="16"/>
      <c r="N671" s="26">
        <f t="shared" si="60"/>
        <v>1</v>
      </c>
      <c r="O671" s="26">
        <f t="shared" si="61"/>
        <v>2004</v>
      </c>
      <c r="P671" s="26">
        <f>INDEX(ENDEKS!$Q$4:$AB$25,MATCH(O671,ENDEKS!$P$4:$P$25,0),MATCH(N671,ENDEKS!$Q$3:$AB$3,0))</f>
        <v>33.345300000000002</v>
      </c>
      <c r="R671" s="28">
        <f t="shared" si="62"/>
        <v>0</v>
      </c>
      <c r="S671" s="28" t="e">
        <f t="shared" si="63"/>
        <v>#DIV/0!</v>
      </c>
      <c r="T671" s="28" t="e">
        <f t="shared" si="64"/>
        <v>#DIV/0!</v>
      </c>
      <c r="U671" s="16"/>
      <c r="V671" s="16"/>
    </row>
    <row r="672" spans="6:22" x14ac:dyDescent="0.2">
      <c r="F672" s="16"/>
      <c r="H672" s="16">
        <v>0</v>
      </c>
      <c r="I672" s="16" t="e">
        <v>#DIV/0!</v>
      </c>
      <c r="J672" s="16"/>
      <c r="K672" s="26"/>
      <c r="L672" s="116"/>
      <c r="M672" s="16"/>
      <c r="N672" s="26">
        <f t="shared" si="60"/>
        <v>1</v>
      </c>
      <c r="O672" s="26">
        <f t="shared" si="61"/>
        <v>2004</v>
      </c>
      <c r="P672" s="26">
        <f>INDEX(ENDEKS!$Q$4:$AB$25,MATCH(O672,ENDEKS!$P$4:$P$25,0),MATCH(N672,ENDEKS!$Q$3:$AB$3,0))</f>
        <v>33.345300000000002</v>
      </c>
      <c r="R672" s="28">
        <f t="shared" si="62"/>
        <v>0</v>
      </c>
      <c r="S672" s="28" t="e">
        <f t="shared" si="63"/>
        <v>#DIV/0!</v>
      </c>
      <c r="T672" s="28" t="e">
        <f t="shared" si="64"/>
        <v>#DIV/0!</v>
      </c>
      <c r="U672" s="16"/>
      <c r="V672" s="16"/>
    </row>
    <row r="673" spans="6:22" x14ac:dyDescent="0.2">
      <c r="F673" s="16"/>
      <c r="H673" s="16">
        <v>0</v>
      </c>
      <c r="I673" s="16" t="e">
        <v>#DIV/0!</v>
      </c>
      <c r="J673" s="16"/>
      <c r="K673" s="26"/>
      <c r="L673" s="116"/>
      <c r="M673" s="16"/>
      <c r="N673" s="26">
        <f t="shared" si="60"/>
        <v>1</v>
      </c>
      <c r="O673" s="26">
        <f t="shared" si="61"/>
        <v>2004</v>
      </c>
      <c r="P673" s="26">
        <f>INDEX(ENDEKS!$Q$4:$AB$25,MATCH(O673,ENDEKS!$P$4:$P$25,0),MATCH(N673,ENDEKS!$Q$3:$AB$3,0))</f>
        <v>33.345300000000002</v>
      </c>
      <c r="R673" s="28">
        <f t="shared" si="62"/>
        <v>0</v>
      </c>
      <c r="S673" s="28" t="e">
        <f t="shared" si="63"/>
        <v>#DIV/0!</v>
      </c>
      <c r="T673" s="28" t="e">
        <f t="shared" si="64"/>
        <v>#DIV/0!</v>
      </c>
      <c r="U673" s="16"/>
      <c r="V673" s="16"/>
    </row>
    <row r="674" spans="6:22" x14ac:dyDescent="0.2">
      <c r="F674" s="16"/>
      <c r="H674" s="16">
        <v>0</v>
      </c>
      <c r="I674" s="16" t="e">
        <v>#DIV/0!</v>
      </c>
      <c r="J674" s="16"/>
      <c r="K674" s="26"/>
      <c r="L674" s="116"/>
      <c r="M674" s="16"/>
      <c r="N674" s="26">
        <f t="shared" si="60"/>
        <v>1</v>
      </c>
      <c r="O674" s="26">
        <f t="shared" si="61"/>
        <v>2004</v>
      </c>
      <c r="P674" s="26">
        <f>INDEX(ENDEKS!$Q$4:$AB$25,MATCH(O674,ENDEKS!$P$4:$P$25,0),MATCH(N674,ENDEKS!$Q$3:$AB$3,0))</f>
        <v>33.345300000000002</v>
      </c>
      <c r="R674" s="28">
        <f t="shared" si="62"/>
        <v>0</v>
      </c>
      <c r="S674" s="28" t="e">
        <f t="shared" si="63"/>
        <v>#DIV/0!</v>
      </c>
      <c r="T674" s="28" t="e">
        <f t="shared" si="64"/>
        <v>#DIV/0!</v>
      </c>
      <c r="U674" s="16"/>
      <c r="V674" s="16"/>
    </row>
    <row r="675" spans="6:22" x14ac:dyDescent="0.2">
      <c r="F675" s="16"/>
      <c r="H675" s="16">
        <v>0</v>
      </c>
      <c r="I675" s="16" t="e">
        <v>#DIV/0!</v>
      </c>
      <c r="J675" s="16"/>
      <c r="K675" s="26"/>
      <c r="L675" s="116"/>
      <c r="M675" s="16"/>
      <c r="N675" s="26">
        <f t="shared" si="60"/>
        <v>1</v>
      </c>
      <c r="O675" s="26">
        <f t="shared" si="61"/>
        <v>2004</v>
      </c>
      <c r="P675" s="26">
        <f>INDEX(ENDEKS!$Q$4:$AB$25,MATCH(O675,ENDEKS!$P$4:$P$25,0),MATCH(N675,ENDEKS!$Q$3:$AB$3,0))</f>
        <v>33.345300000000002</v>
      </c>
      <c r="R675" s="28">
        <f t="shared" si="62"/>
        <v>0</v>
      </c>
      <c r="S675" s="28" t="e">
        <f t="shared" si="63"/>
        <v>#DIV/0!</v>
      </c>
      <c r="T675" s="28" t="e">
        <f t="shared" si="64"/>
        <v>#DIV/0!</v>
      </c>
      <c r="U675" s="16"/>
      <c r="V675" s="16"/>
    </row>
    <row r="676" spans="6:22" x14ac:dyDescent="0.2">
      <c r="F676" s="16"/>
      <c r="H676" s="16">
        <v>0</v>
      </c>
      <c r="I676" s="16" t="e">
        <v>#DIV/0!</v>
      </c>
      <c r="J676" s="16"/>
      <c r="K676" s="26"/>
      <c r="L676" s="116"/>
      <c r="M676" s="16"/>
      <c r="N676" s="26">
        <f t="shared" si="60"/>
        <v>1</v>
      </c>
      <c r="O676" s="26">
        <f t="shared" si="61"/>
        <v>2004</v>
      </c>
      <c r="P676" s="26">
        <f>INDEX(ENDEKS!$Q$4:$AB$25,MATCH(O676,ENDEKS!$P$4:$P$25,0),MATCH(N676,ENDEKS!$Q$3:$AB$3,0))</f>
        <v>33.345300000000002</v>
      </c>
      <c r="R676" s="28">
        <f t="shared" si="62"/>
        <v>0</v>
      </c>
      <c r="S676" s="28" t="e">
        <f t="shared" si="63"/>
        <v>#DIV/0!</v>
      </c>
      <c r="T676" s="28" t="e">
        <f t="shared" si="64"/>
        <v>#DIV/0!</v>
      </c>
      <c r="U676" s="16"/>
      <c r="V676" s="16"/>
    </row>
    <row r="677" spans="6:22" x14ac:dyDescent="0.2">
      <c r="F677" s="16"/>
      <c r="H677" s="16">
        <v>0</v>
      </c>
      <c r="I677" s="16" t="e">
        <v>#DIV/0!</v>
      </c>
      <c r="J677" s="16"/>
      <c r="K677" s="26"/>
      <c r="L677" s="116"/>
      <c r="M677" s="16"/>
      <c r="N677" s="26">
        <f t="shared" si="60"/>
        <v>1</v>
      </c>
      <c r="O677" s="26">
        <f t="shared" si="61"/>
        <v>2004</v>
      </c>
      <c r="P677" s="26">
        <f>INDEX(ENDEKS!$Q$4:$AB$25,MATCH(O677,ENDEKS!$P$4:$P$25,0),MATCH(N677,ENDEKS!$Q$3:$AB$3,0))</f>
        <v>33.345300000000002</v>
      </c>
      <c r="R677" s="28">
        <f t="shared" si="62"/>
        <v>0</v>
      </c>
      <c r="S677" s="28" t="e">
        <f t="shared" si="63"/>
        <v>#DIV/0!</v>
      </c>
      <c r="T677" s="28" t="e">
        <f t="shared" si="64"/>
        <v>#DIV/0!</v>
      </c>
      <c r="U677" s="16"/>
      <c r="V677" s="16"/>
    </row>
    <row r="678" spans="6:22" x14ac:dyDescent="0.2">
      <c r="F678" s="16"/>
      <c r="H678" s="16">
        <v>0</v>
      </c>
      <c r="I678" s="16" t="e">
        <v>#DIV/0!</v>
      </c>
      <c r="J678" s="16"/>
      <c r="K678" s="26"/>
      <c r="L678" s="116"/>
      <c r="M678" s="16"/>
      <c r="N678" s="26">
        <f t="shared" si="60"/>
        <v>1</v>
      </c>
      <c r="O678" s="26">
        <f t="shared" si="61"/>
        <v>2004</v>
      </c>
      <c r="P678" s="26">
        <f>INDEX(ENDEKS!$Q$4:$AB$25,MATCH(O678,ENDEKS!$P$4:$P$25,0),MATCH(N678,ENDEKS!$Q$3:$AB$3,0))</f>
        <v>33.345300000000002</v>
      </c>
      <c r="R678" s="28">
        <f t="shared" si="62"/>
        <v>0</v>
      </c>
      <c r="S678" s="28" t="e">
        <f t="shared" si="63"/>
        <v>#DIV/0!</v>
      </c>
      <c r="T678" s="28" t="e">
        <f t="shared" si="64"/>
        <v>#DIV/0!</v>
      </c>
      <c r="U678" s="16"/>
      <c r="V678" s="16"/>
    </row>
    <row r="679" spans="6:22" x14ac:dyDescent="0.2">
      <c r="F679" s="16"/>
      <c r="H679" s="16">
        <v>0</v>
      </c>
      <c r="I679" s="16" t="e">
        <v>#DIV/0!</v>
      </c>
      <c r="J679" s="16"/>
      <c r="K679" s="26"/>
      <c r="L679" s="116"/>
      <c r="M679" s="16"/>
      <c r="N679" s="26">
        <f t="shared" si="60"/>
        <v>1</v>
      </c>
      <c r="O679" s="26">
        <f t="shared" si="61"/>
        <v>2004</v>
      </c>
      <c r="P679" s="26">
        <f>INDEX(ENDEKS!$Q$4:$AB$25,MATCH(O679,ENDEKS!$P$4:$P$25,0),MATCH(N679,ENDEKS!$Q$3:$AB$3,0))</f>
        <v>33.345300000000002</v>
      </c>
      <c r="R679" s="28">
        <f t="shared" si="62"/>
        <v>0</v>
      </c>
      <c r="S679" s="28" t="e">
        <f t="shared" si="63"/>
        <v>#DIV/0!</v>
      </c>
      <c r="T679" s="28" t="e">
        <f t="shared" si="64"/>
        <v>#DIV/0!</v>
      </c>
      <c r="U679" s="16"/>
      <c r="V679" s="16"/>
    </row>
    <row r="680" spans="6:22" x14ac:dyDescent="0.2">
      <c r="F680" s="16"/>
      <c r="H680" s="16">
        <v>0</v>
      </c>
      <c r="I680" s="16" t="e">
        <v>#DIV/0!</v>
      </c>
      <c r="J680" s="16"/>
      <c r="K680" s="26"/>
      <c r="L680" s="116"/>
      <c r="M680" s="16"/>
      <c r="N680" s="26">
        <f t="shared" si="60"/>
        <v>1</v>
      </c>
      <c r="O680" s="26">
        <f t="shared" si="61"/>
        <v>2004</v>
      </c>
      <c r="P680" s="26">
        <f>INDEX(ENDEKS!$Q$4:$AB$25,MATCH(O680,ENDEKS!$P$4:$P$25,0),MATCH(N680,ENDEKS!$Q$3:$AB$3,0))</f>
        <v>33.345300000000002</v>
      </c>
      <c r="R680" s="28">
        <f t="shared" si="62"/>
        <v>0</v>
      </c>
      <c r="S680" s="28" t="e">
        <f t="shared" si="63"/>
        <v>#DIV/0!</v>
      </c>
      <c r="T680" s="28" t="e">
        <f t="shared" si="64"/>
        <v>#DIV/0!</v>
      </c>
      <c r="U680" s="16"/>
      <c r="V680" s="16"/>
    </row>
    <row r="681" spans="6:22" x14ac:dyDescent="0.2">
      <c r="F681" s="16"/>
      <c r="H681" s="16">
        <v>0</v>
      </c>
      <c r="I681" s="16" t="e">
        <v>#DIV/0!</v>
      </c>
      <c r="J681" s="16"/>
      <c r="K681" s="26"/>
      <c r="L681" s="116"/>
      <c r="M681" s="16"/>
      <c r="N681" s="26">
        <f t="shared" si="60"/>
        <v>1</v>
      </c>
      <c r="O681" s="26">
        <f t="shared" si="61"/>
        <v>2004</v>
      </c>
      <c r="P681" s="26">
        <f>INDEX(ENDEKS!$Q$4:$AB$25,MATCH(O681,ENDEKS!$P$4:$P$25,0),MATCH(N681,ENDEKS!$Q$3:$AB$3,0))</f>
        <v>33.345300000000002</v>
      </c>
      <c r="R681" s="28">
        <f t="shared" si="62"/>
        <v>0</v>
      </c>
      <c r="S681" s="28" t="e">
        <f t="shared" si="63"/>
        <v>#DIV/0!</v>
      </c>
      <c r="T681" s="28" t="e">
        <f t="shared" si="64"/>
        <v>#DIV/0!</v>
      </c>
      <c r="U681" s="16"/>
      <c r="V681" s="16"/>
    </row>
    <row r="682" spans="6:22" x14ac:dyDescent="0.2">
      <c r="F682" s="16"/>
      <c r="H682" s="16">
        <v>0</v>
      </c>
      <c r="I682" s="16" t="e">
        <v>#DIV/0!</v>
      </c>
      <c r="J682" s="16"/>
      <c r="K682" s="26"/>
      <c r="L682" s="116"/>
      <c r="M682" s="16"/>
      <c r="N682" s="26">
        <f t="shared" si="60"/>
        <v>1</v>
      </c>
      <c r="O682" s="26">
        <f t="shared" si="61"/>
        <v>2004</v>
      </c>
      <c r="P682" s="26">
        <f>INDEX(ENDEKS!$Q$4:$AB$25,MATCH(O682,ENDEKS!$P$4:$P$25,0),MATCH(N682,ENDEKS!$Q$3:$AB$3,0))</f>
        <v>33.345300000000002</v>
      </c>
      <c r="R682" s="28">
        <f t="shared" si="62"/>
        <v>0</v>
      </c>
      <c r="S682" s="28" t="e">
        <f t="shared" si="63"/>
        <v>#DIV/0!</v>
      </c>
      <c r="T682" s="28" t="e">
        <f t="shared" si="64"/>
        <v>#DIV/0!</v>
      </c>
      <c r="U682" s="16"/>
      <c r="V682" s="16"/>
    </row>
    <row r="683" spans="6:22" x14ac:dyDescent="0.2">
      <c r="F683" s="16"/>
      <c r="H683" s="16">
        <v>0</v>
      </c>
      <c r="I683" s="16" t="e">
        <v>#DIV/0!</v>
      </c>
      <c r="J683" s="16"/>
      <c r="K683" s="26"/>
      <c r="L683" s="116"/>
      <c r="M683" s="16"/>
      <c r="N683" s="26">
        <f t="shared" si="60"/>
        <v>1</v>
      </c>
      <c r="O683" s="26">
        <f t="shared" si="61"/>
        <v>2004</v>
      </c>
      <c r="P683" s="26">
        <f>INDEX(ENDEKS!$Q$4:$AB$25,MATCH(O683,ENDEKS!$P$4:$P$25,0),MATCH(N683,ENDEKS!$Q$3:$AB$3,0))</f>
        <v>33.345300000000002</v>
      </c>
      <c r="R683" s="28">
        <f t="shared" si="62"/>
        <v>0</v>
      </c>
      <c r="S683" s="28" t="e">
        <f t="shared" si="63"/>
        <v>#DIV/0!</v>
      </c>
      <c r="T683" s="28" t="e">
        <f t="shared" si="64"/>
        <v>#DIV/0!</v>
      </c>
      <c r="U683" s="16"/>
      <c r="V683" s="16"/>
    </row>
    <row r="684" spans="6:22" x14ac:dyDescent="0.2">
      <c r="F684" s="16"/>
      <c r="H684" s="16">
        <v>0</v>
      </c>
      <c r="I684" s="16" t="e">
        <v>#DIV/0!</v>
      </c>
      <c r="J684" s="16"/>
      <c r="K684" s="26"/>
      <c r="L684" s="116"/>
      <c r="M684" s="16"/>
      <c r="N684" s="26">
        <f t="shared" si="60"/>
        <v>1</v>
      </c>
      <c r="O684" s="26">
        <f t="shared" si="61"/>
        <v>2004</v>
      </c>
      <c r="P684" s="26">
        <f>INDEX(ENDEKS!$Q$4:$AB$25,MATCH(O684,ENDEKS!$P$4:$P$25,0),MATCH(N684,ENDEKS!$Q$3:$AB$3,0))</f>
        <v>33.345300000000002</v>
      </c>
      <c r="R684" s="28">
        <f t="shared" si="62"/>
        <v>0</v>
      </c>
      <c r="S684" s="28" t="e">
        <f t="shared" si="63"/>
        <v>#DIV/0!</v>
      </c>
      <c r="T684" s="28" t="e">
        <f t="shared" si="64"/>
        <v>#DIV/0!</v>
      </c>
      <c r="U684" s="16"/>
      <c r="V684" s="16"/>
    </row>
    <row r="685" spans="6:22" x14ac:dyDescent="0.2">
      <c r="F685" s="16"/>
      <c r="H685" s="16">
        <v>0</v>
      </c>
      <c r="I685" s="16" t="e">
        <v>#DIV/0!</v>
      </c>
      <c r="J685" s="16"/>
      <c r="K685" s="26"/>
      <c r="L685" s="116"/>
      <c r="M685" s="16"/>
      <c r="N685" s="26">
        <f t="shared" si="60"/>
        <v>1</v>
      </c>
      <c r="O685" s="26">
        <f t="shared" si="61"/>
        <v>2004</v>
      </c>
      <c r="P685" s="26">
        <f>INDEX(ENDEKS!$Q$4:$AB$25,MATCH(O685,ENDEKS!$P$4:$P$25,0),MATCH(N685,ENDEKS!$Q$3:$AB$3,0))</f>
        <v>33.345300000000002</v>
      </c>
      <c r="R685" s="28">
        <f t="shared" si="62"/>
        <v>0</v>
      </c>
      <c r="S685" s="28" t="e">
        <f t="shared" si="63"/>
        <v>#DIV/0!</v>
      </c>
      <c r="T685" s="28" t="e">
        <f t="shared" si="64"/>
        <v>#DIV/0!</v>
      </c>
      <c r="U685" s="16"/>
      <c r="V685" s="16"/>
    </row>
    <row r="686" spans="6:22" x14ac:dyDescent="0.2">
      <c r="F686" s="16"/>
      <c r="H686" s="16">
        <v>0</v>
      </c>
      <c r="I686" s="16" t="e">
        <v>#DIV/0!</v>
      </c>
      <c r="J686" s="16"/>
      <c r="K686" s="26"/>
      <c r="L686" s="116"/>
      <c r="M686" s="16"/>
      <c r="N686" s="26">
        <f t="shared" si="60"/>
        <v>1</v>
      </c>
      <c r="O686" s="26">
        <f t="shared" si="61"/>
        <v>2004</v>
      </c>
      <c r="P686" s="26">
        <f>INDEX(ENDEKS!$Q$4:$AB$25,MATCH(O686,ENDEKS!$P$4:$P$25,0),MATCH(N686,ENDEKS!$Q$3:$AB$3,0))</f>
        <v>33.345300000000002</v>
      </c>
      <c r="R686" s="28">
        <f t="shared" si="62"/>
        <v>0</v>
      </c>
      <c r="S686" s="28" t="e">
        <f t="shared" si="63"/>
        <v>#DIV/0!</v>
      </c>
      <c r="T686" s="28" t="e">
        <f t="shared" si="64"/>
        <v>#DIV/0!</v>
      </c>
      <c r="U686" s="16"/>
      <c r="V686" s="16"/>
    </row>
    <row r="687" spans="6:22" x14ac:dyDescent="0.2">
      <c r="F687" s="16"/>
      <c r="H687" s="16">
        <v>0</v>
      </c>
      <c r="I687" s="16" t="e">
        <v>#DIV/0!</v>
      </c>
      <c r="J687" s="16"/>
      <c r="K687" s="26"/>
      <c r="L687" s="116"/>
      <c r="M687" s="16"/>
      <c r="N687" s="26">
        <f t="shared" si="60"/>
        <v>1</v>
      </c>
      <c r="O687" s="26">
        <f t="shared" si="61"/>
        <v>2004</v>
      </c>
      <c r="P687" s="26">
        <f>INDEX(ENDEKS!$Q$4:$AB$25,MATCH(O687,ENDEKS!$P$4:$P$25,0),MATCH(N687,ENDEKS!$Q$3:$AB$3,0))</f>
        <v>33.345300000000002</v>
      </c>
      <c r="R687" s="28">
        <f t="shared" si="62"/>
        <v>0</v>
      </c>
      <c r="S687" s="28" t="e">
        <f t="shared" si="63"/>
        <v>#DIV/0!</v>
      </c>
      <c r="T687" s="28" t="e">
        <f t="shared" si="64"/>
        <v>#DIV/0!</v>
      </c>
      <c r="U687" s="16"/>
      <c r="V687" s="16"/>
    </row>
    <row r="688" spans="6:22" x14ac:dyDescent="0.2">
      <c r="F688" s="16"/>
      <c r="H688" s="16">
        <v>0</v>
      </c>
      <c r="I688" s="16" t="e">
        <v>#DIV/0!</v>
      </c>
      <c r="J688" s="16"/>
      <c r="K688" s="26"/>
      <c r="L688" s="116"/>
      <c r="M688" s="16"/>
      <c r="N688" s="26">
        <f t="shared" si="60"/>
        <v>1</v>
      </c>
      <c r="O688" s="26">
        <f t="shared" si="61"/>
        <v>2004</v>
      </c>
      <c r="P688" s="26">
        <f>INDEX(ENDEKS!$Q$4:$AB$25,MATCH(O688,ENDEKS!$P$4:$P$25,0),MATCH(N688,ENDEKS!$Q$3:$AB$3,0))</f>
        <v>33.345300000000002</v>
      </c>
      <c r="R688" s="28">
        <f t="shared" si="62"/>
        <v>0</v>
      </c>
      <c r="S688" s="28" t="e">
        <f t="shared" si="63"/>
        <v>#DIV/0!</v>
      </c>
      <c r="T688" s="28" t="e">
        <f t="shared" si="64"/>
        <v>#DIV/0!</v>
      </c>
      <c r="U688" s="16"/>
      <c r="V688" s="16"/>
    </row>
    <row r="689" spans="6:22" x14ac:dyDescent="0.2">
      <c r="F689" s="16"/>
      <c r="H689" s="16">
        <v>0</v>
      </c>
      <c r="I689" s="16" t="e">
        <v>#DIV/0!</v>
      </c>
      <c r="J689" s="16"/>
      <c r="K689" s="26"/>
      <c r="L689" s="116"/>
      <c r="M689" s="16"/>
      <c r="N689" s="26">
        <f t="shared" si="60"/>
        <v>1</v>
      </c>
      <c r="O689" s="26">
        <f t="shared" si="61"/>
        <v>2004</v>
      </c>
      <c r="P689" s="26">
        <f>INDEX(ENDEKS!$Q$4:$AB$25,MATCH(O689,ENDEKS!$P$4:$P$25,0),MATCH(N689,ENDEKS!$Q$3:$AB$3,0))</f>
        <v>33.345300000000002</v>
      </c>
      <c r="R689" s="28">
        <f t="shared" si="62"/>
        <v>0</v>
      </c>
      <c r="S689" s="28" t="e">
        <f t="shared" si="63"/>
        <v>#DIV/0!</v>
      </c>
      <c r="T689" s="28" t="e">
        <f t="shared" si="64"/>
        <v>#DIV/0!</v>
      </c>
      <c r="U689" s="16"/>
      <c r="V689" s="16"/>
    </row>
    <row r="690" spans="6:22" x14ac:dyDescent="0.2">
      <c r="F690" s="16"/>
      <c r="H690" s="16">
        <v>0</v>
      </c>
      <c r="I690" s="16" t="e">
        <v>#DIV/0!</v>
      </c>
      <c r="J690" s="16"/>
      <c r="K690" s="26"/>
      <c r="L690" s="116"/>
      <c r="M690" s="16"/>
      <c r="N690" s="26">
        <f t="shared" si="60"/>
        <v>1</v>
      </c>
      <c r="O690" s="26">
        <f t="shared" si="61"/>
        <v>2004</v>
      </c>
      <c r="P690" s="26">
        <f>INDEX(ENDEKS!$Q$4:$AB$25,MATCH(O690,ENDEKS!$P$4:$P$25,0),MATCH(N690,ENDEKS!$Q$3:$AB$3,0))</f>
        <v>33.345300000000002</v>
      </c>
      <c r="R690" s="28">
        <f t="shared" si="62"/>
        <v>0</v>
      </c>
      <c r="S690" s="28" t="e">
        <f t="shared" si="63"/>
        <v>#DIV/0!</v>
      </c>
      <c r="T690" s="28" t="e">
        <f t="shared" si="64"/>
        <v>#DIV/0!</v>
      </c>
      <c r="U690" s="16"/>
      <c r="V690" s="16"/>
    </row>
    <row r="691" spans="6:22" x14ac:dyDescent="0.2">
      <c r="F691" s="16"/>
      <c r="H691" s="16">
        <v>0</v>
      </c>
      <c r="I691" s="16" t="e">
        <v>#DIV/0!</v>
      </c>
      <c r="J691" s="16"/>
      <c r="K691" s="26"/>
      <c r="L691" s="116"/>
      <c r="M691" s="16"/>
      <c r="N691" s="26">
        <f t="shared" si="60"/>
        <v>1</v>
      </c>
      <c r="O691" s="26">
        <f t="shared" si="61"/>
        <v>2004</v>
      </c>
      <c r="P691" s="26">
        <f>INDEX(ENDEKS!$Q$4:$AB$25,MATCH(O691,ENDEKS!$P$4:$P$25,0),MATCH(N691,ENDEKS!$Q$3:$AB$3,0))</f>
        <v>33.345300000000002</v>
      </c>
      <c r="R691" s="28">
        <f t="shared" si="62"/>
        <v>0</v>
      </c>
      <c r="S691" s="28" t="e">
        <f t="shared" si="63"/>
        <v>#DIV/0!</v>
      </c>
      <c r="T691" s="28" t="e">
        <f t="shared" si="64"/>
        <v>#DIV/0!</v>
      </c>
      <c r="U691" s="16"/>
      <c r="V691" s="16"/>
    </row>
    <row r="692" spans="6:22" x14ac:dyDescent="0.2">
      <c r="F692" s="16"/>
      <c r="H692" s="16">
        <v>0</v>
      </c>
      <c r="I692" s="16" t="e">
        <v>#DIV/0!</v>
      </c>
      <c r="J692" s="16"/>
      <c r="K692" s="26"/>
      <c r="L692" s="116"/>
      <c r="M692" s="16"/>
      <c r="N692" s="26">
        <f t="shared" si="60"/>
        <v>1</v>
      </c>
      <c r="O692" s="26">
        <f t="shared" si="61"/>
        <v>2004</v>
      </c>
      <c r="P692" s="26">
        <f>INDEX(ENDEKS!$Q$4:$AB$25,MATCH(O692,ENDEKS!$P$4:$P$25,0),MATCH(N692,ENDEKS!$Q$3:$AB$3,0))</f>
        <v>33.345300000000002</v>
      </c>
      <c r="R692" s="28">
        <f t="shared" si="62"/>
        <v>0</v>
      </c>
      <c r="S692" s="28" t="e">
        <f t="shared" si="63"/>
        <v>#DIV/0!</v>
      </c>
      <c r="T692" s="28" t="e">
        <f t="shared" si="64"/>
        <v>#DIV/0!</v>
      </c>
      <c r="U692" s="16"/>
      <c r="V692" s="16"/>
    </row>
    <row r="693" spans="6:22" x14ac:dyDescent="0.2">
      <c r="F693" s="16"/>
      <c r="H693" s="16">
        <v>0</v>
      </c>
      <c r="I693" s="16" t="e">
        <v>#DIV/0!</v>
      </c>
      <c r="J693" s="16"/>
      <c r="K693" s="26"/>
      <c r="L693" s="116"/>
      <c r="M693" s="16"/>
      <c r="N693" s="26">
        <f t="shared" si="60"/>
        <v>1</v>
      </c>
      <c r="O693" s="26">
        <f t="shared" si="61"/>
        <v>2004</v>
      </c>
      <c r="P693" s="26">
        <f>INDEX(ENDEKS!$Q$4:$AB$25,MATCH(O693,ENDEKS!$P$4:$P$25,0),MATCH(N693,ENDEKS!$Q$3:$AB$3,0))</f>
        <v>33.345300000000002</v>
      </c>
      <c r="R693" s="28">
        <f t="shared" si="62"/>
        <v>0</v>
      </c>
      <c r="S693" s="28" t="e">
        <f t="shared" si="63"/>
        <v>#DIV/0!</v>
      </c>
      <c r="T693" s="28" t="e">
        <f t="shared" si="64"/>
        <v>#DIV/0!</v>
      </c>
      <c r="U693" s="16"/>
      <c r="V693" s="16"/>
    </row>
    <row r="694" spans="6:22" x14ac:dyDescent="0.2">
      <c r="F694" s="16"/>
      <c r="H694" s="16">
        <v>0</v>
      </c>
      <c r="I694" s="16" t="e">
        <v>#DIV/0!</v>
      </c>
      <c r="J694" s="16"/>
      <c r="K694" s="26"/>
      <c r="L694" s="116"/>
      <c r="M694" s="16"/>
      <c r="N694" s="26">
        <f t="shared" si="60"/>
        <v>1</v>
      </c>
      <c r="O694" s="26">
        <f t="shared" si="61"/>
        <v>2004</v>
      </c>
      <c r="P694" s="26">
        <f>INDEX(ENDEKS!$Q$4:$AB$25,MATCH(O694,ENDEKS!$P$4:$P$25,0),MATCH(N694,ENDEKS!$Q$3:$AB$3,0))</f>
        <v>33.345300000000002</v>
      </c>
      <c r="R694" s="28">
        <f t="shared" si="62"/>
        <v>0</v>
      </c>
      <c r="S694" s="28" t="e">
        <f t="shared" si="63"/>
        <v>#DIV/0!</v>
      </c>
      <c r="T694" s="28" t="e">
        <f t="shared" si="64"/>
        <v>#DIV/0!</v>
      </c>
      <c r="U694" s="16"/>
      <c r="V694" s="16"/>
    </row>
    <row r="695" spans="6:22" x14ac:dyDescent="0.2">
      <c r="F695" s="16"/>
      <c r="H695" s="16">
        <v>0</v>
      </c>
      <c r="I695" s="16" t="e">
        <v>#DIV/0!</v>
      </c>
      <c r="J695" s="16"/>
      <c r="K695" s="26"/>
      <c r="L695" s="116"/>
      <c r="M695" s="16"/>
      <c r="N695" s="26">
        <f t="shared" si="60"/>
        <v>1</v>
      </c>
      <c r="O695" s="26">
        <f t="shared" si="61"/>
        <v>2004</v>
      </c>
      <c r="P695" s="26">
        <f>INDEX(ENDEKS!$Q$4:$AB$25,MATCH(O695,ENDEKS!$P$4:$P$25,0),MATCH(N695,ENDEKS!$Q$3:$AB$3,0))</f>
        <v>33.345300000000002</v>
      </c>
      <c r="R695" s="28">
        <f t="shared" si="62"/>
        <v>0</v>
      </c>
      <c r="S695" s="28" t="e">
        <f t="shared" si="63"/>
        <v>#DIV/0!</v>
      </c>
      <c r="T695" s="28" t="e">
        <f t="shared" si="64"/>
        <v>#DIV/0!</v>
      </c>
      <c r="U695" s="16"/>
      <c r="V695" s="16"/>
    </row>
    <row r="696" spans="6:22" x14ac:dyDescent="0.2">
      <c r="F696" s="16"/>
      <c r="H696" s="16">
        <v>0</v>
      </c>
      <c r="I696" s="16" t="e">
        <v>#DIV/0!</v>
      </c>
      <c r="J696" s="16"/>
      <c r="K696" s="26"/>
      <c r="L696" s="116"/>
      <c r="M696" s="16"/>
      <c r="N696" s="26">
        <f t="shared" si="60"/>
        <v>1</v>
      </c>
      <c r="O696" s="26">
        <f t="shared" si="61"/>
        <v>2004</v>
      </c>
      <c r="P696" s="26">
        <f>INDEX(ENDEKS!$Q$4:$AB$25,MATCH(O696,ENDEKS!$P$4:$P$25,0),MATCH(N696,ENDEKS!$Q$3:$AB$3,0))</f>
        <v>33.345300000000002</v>
      </c>
      <c r="R696" s="28">
        <f t="shared" si="62"/>
        <v>0</v>
      </c>
      <c r="S696" s="28" t="e">
        <f t="shared" si="63"/>
        <v>#DIV/0!</v>
      </c>
      <c r="T696" s="28" t="e">
        <f t="shared" si="64"/>
        <v>#DIV/0!</v>
      </c>
      <c r="U696" s="16"/>
      <c r="V696" s="16"/>
    </row>
    <row r="697" spans="6:22" x14ac:dyDescent="0.2">
      <c r="F697" s="16"/>
      <c r="H697" s="16">
        <v>0</v>
      </c>
      <c r="I697" s="16" t="e">
        <v>#DIV/0!</v>
      </c>
      <c r="J697" s="16"/>
      <c r="K697" s="26"/>
      <c r="L697" s="116"/>
      <c r="M697" s="16"/>
      <c r="N697" s="26">
        <f t="shared" si="60"/>
        <v>1</v>
      </c>
      <c r="O697" s="26">
        <f t="shared" si="61"/>
        <v>2004</v>
      </c>
      <c r="P697" s="26">
        <f>INDEX(ENDEKS!$Q$4:$AB$25,MATCH(O697,ENDEKS!$P$4:$P$25,0),MATCH(N697,ENDEKS!$Q$3:$AB$3,0))</f>
        <v>33.345300000000002</v>
      </c>
      <c r="R697" s="28">
        <f t="shared" si="62"/>
        <v>0</v>
      </c>
      <c r="S697" s="28" t="e">
        <f t="shared" si="63"/>
        <v>#DIV/0!</v>
      </c>
      <c r="T697" s="28" t="e">
        <f t="shared" si="64"/>
        <v>#DIV/0!</v>
      </c>
      <c r="U697" s="16"/>
      <c r="V697" s="16"/>
    </row>
    <row r="698" spans="6:22" x14ac:dyDescent="0.2">
      <c r="F698" s="16"/>
      <c r="H698" s="16">
        <v>0</v>
      </c>
      <c r="I698" s="16" t="e">
        <v>#DIV/0!</v>
      </c>
      <c r="J698" s="16"/>
      <c r="K698" s="26"/>
      <c r="L698" s="116"/>
      <c r="M698" s="16"/>
      <c r="N698" s="26">
        <f t="shared" si="60"/>
        <v>1</v>
      </c>
      <c r="O698" s="26">
        <f t="shared" si="61"/>
        <v>2004</v>
      </c>
      <c r="P698" s="26">
        <f>INDEX(ENDEKS!$Q$4:$AB$25,MATCH(O698,ENDEKS!$P$4:$P$25,0),MATCH(N698,ENDEKS!$Q$3:$AB$3,0))</f>
        <v>33.345300000000002</v>
      </c>
      <c r="R698" s="28">
        <f t="shared" si="62"/>
        <v>0</v>
      </c>
      <c r="S698" s="28" t="e">
        <f t="shared" si="63"/>
        <v>#DIV/0!</v>
      </c>
      <c r="T698" s="28" t="e">
        <f t="shared" si="64"/>
        <v>#DIV/0!</v>
      </c>
      <c r="U698" s="16"/>
      <c r="V698" s="16"/>
    </row>
    <row r="699" spans="6:22" x14ac:dyDescent="0.2">
      <c r="F699" s="16"/>
      <c r="H699" s="16">
        <v>0</v>
      </c>
      <c r="I699" s="16" t="e">
        <v>#DIV/0!</v>
      </c>
      <c r="J699" s="16"/>
      <c r="K699" s="26"/>
      <c r="L699" s="116"/>
      <c r="M699" s="16"/>
      <c r="N699" s="26">
        <f t="shared" si="60"/>
        <v>1</v>
      </c>
      <c r="O699" s="26">
        <f t="shared" si="61"/>
        <v>2004</v>
      </c>
      <c r="P699" s="26">
        <f>INDEX(ENDEKS!$Q$4:$AB$25,MATCH(O699,ENDEKS!$P$4:$P$25,0),MATCH(N699,ENDEKS!$Q$3:$AB$3,0))</f>
        <v>33.345300000000002</v>
      </c>
      <c r="R699" s="28">
        <f t="shared" si="62"/>
        <v>0</v>
      </c>
      <c r="S699" s="28" t="e">
        <f t="shared" si="63"/>
        <v>#DIV/0!</v>
      </c>
      <c r="T699" s="28" t="e">
        <f t="shared" si="64"/>
        <v>#DIV/0!</v>
      </c>
      <c r="U699" s="16"/>
      <c r="V699" s="16"/>
    </row>
    <row r="700" spans="6:22" x14ac:dyDescent="0.2">
      <c r="F700" s="16"/>
      <c r="H700" s="16">
        <v>0</v>
      </c>
      <c r="I700" s="16" t="e">
        <v>#DIV/0!</v>
      </c>
      <c r="J700" s="16"/>
      <c r="K700" s="26"/>
      <c r="L700" s="116"/>
      <c r="M700" s="16"/>
      <c r="N700" s="26">
        <f t="shared" si="60"/>
        <v>1</v>
      </c>
      <c r="O700" s="26">
        <f t="shared" si="61"/>
        <v>2004</v>
      </c>
      <c r="P700" s="26">
        <f>INDEX(ENDEKS!$Q$4:$AB$25,MATCH(O700,ENDEKS!$P$4:$P$25,0),MATCH(N700,ENDEKS!$Q$3:$AB$3,0))</f>
        <v>33.345300000000002</v>
      </c>
      <c r="R700" s="28">
        <f t="shared" si="62"/>
        <v>0</v>
      </c>
      <c r="S700" s="28" t="e">
        <f t="shared" si="63"/>
        <v>#DIV/0!</v>
      </c>
      <c r="T700" s="28" t="e">
        <f t="shared" si="64"/>
        <v>#DIV/0!</v>
      </c>
      <c r="U700" s="16"/>
      <c r="V700" s="16"/>
    </row>
    <row r="701" spans="6:22" x14ac:dyDescent="0.2">
      <c r="F701" s="16"/>
      <c r="H701" s="16">
        <v>0</v>
      </c>
      <c r="I701" s="16" t="e">
        <v>#DIV/0!</v>
      </c>
      <c r="J701" s="16"/>
      <c r="K701" s="26"/>
      <c r="L701" s="116"/>
      <c r="M701" s="16"/>
      <c r="N701" s="26">
        <f t="shared" si="60"/>
        <v>1</v>
      </c>
      <c r="O701" s="26">
        <f t="shared" si="61"/>
        <v>2004</v>
      </c>
      <c r="P701" s="26">
        <f>INDEX(ENDEKS!$Q$4:$AB$25,MATCH(O701,ENDEKS!$P$4:$P$25,0),MATCH(N701,ENDEKS!$Q$3:$AB$3,0))</f>
        <v>33.345300000000002</v>
      </c>
      <c r="R701" s="28">
        <f t="shared" si="62"/>
        <v>0</v>
      </c>
      <c r="S701" s="28" t="e">
        <f t="shared" si="63"/>
        <v>#DIV/0!</v>
      </c>
      <c r="T701" s="28" t="e">
        <f t="shared" si="64"/>
        <v>#DIV/0!</v>
      </c>
      <c r="U701" s="16"/>
      <c r="V701" s="16"/>
    </row>
    <row r="702" spans="6:22" x14ac:dyDescent="0.2">
      <c r="F702" s="16"/>
      <c r="H702" s="16">
        <v>0</v>
      </c>
      <c r="I702" s="16" t="e">
        <v>#DIV/0!</v>
      </c>
      <c r="J702" s="16"/>
      <c r="K702" s="26"/>
      <c r="L702" s="116"/>
      <c r="M702" s="16"/>
      <c r="N702" s="26">
        <f t="shared" si="60"/>
        <v>1</v>
      </c>
      <c r="O702" s="26">
        <f t="shared" si="61"/>
        <v>2004</v>
      </c>
      <c r="P702" s="26">
        <f>INDEX(ENDEKS!$Q$4:$AB$25,MATCH(O702,ENDEKS!$P$4:$P$25,0),MATCH(N702,ENDEKS!$Q$3:$AB$3,0))</f>
        <v>33.345300000000002</v>
      </c>
      <c r="R702" s="28">
        <f t="shared" si="62"/>
        <v>0</v>
      </c>
      <c r="S702" s="28" t="e">
        <f t="shared" si="63"/>
        <v>#DIV/0!</v>
      </c>
      <c r="T702" s="28" t="e">
        <f t="shared" si="64"/>
        <v>#DIV/0!</v>
      </c>
      <c r="U702" s="16"/>
      <c r="V702" s="16"/>
    </row>
    <row r="703" spans="6:22" x14ac:dyDescent="0.2">
      <c r="F703" s="16"/>
      <c r="H703" s="16">
        <v>0</v>
      </c>
      <c r="I703" s="16" t="e">
        <v>#DIV/0!</v>
      </c>
      <c r="J703" s="16"/>
      <c r="K703" s="26"/>
      <c r="L703" s="116"/>
      <c r="M703" s="16"/>
      <c r="N703" s="26">
        <f t="shared" si="60"/>
        <v>1</v>
      </c>
      <c r="O703" s="26">
        <f t="shared" si="61"/>
        <v>2004</v>
      </c>
      <c r="P703" s="26">
        <f>INDEX(ENDEKS!$Q$4:$AB$25,MATCH(O703,ENDEKS!$P$4:$P$25,0),MATCH(N703,ENDEKS!$Q$3:$AB$3,0))</f>
        <v>33.345300000000002</v>
      </c>
      <c r="R703" s="28">
        <f t="shared" si="62"/>
        <v>0</v>
      </c>
      <c r="S703" s="28" t="e">
        <f t="shared" si="63"/>
        <v>#DIV/0!</v>
      </c>
      <c r="T703" s="28" t="e">
        <f t="shared" si="64"/>
        <v>#DIV/0!</v>
      </c>
      <c r="U703" s="16"/>
      <c r="V703" s="16"/>
    </row>
    <row r="704" spans="6:22" x14ac:dyDescent="0.2">
      <c r="F704" s="16"/>
      <c r="H704" s="16">
        <v>0</v>
      </c>
      <c r="I704" s="16" t="e">
        <v>#DIV/0!</v>
      </c>
      <c r="J704" s="16"/>
      <c r="K704" s="26"/>
      <c r="L704" s="116"/>
      <c r="M704" s="16"/>
      <c r="N704" s="26">
        <f t="shared" si="60"/>
        <v>1</v>
      </c>
      <c r="O704" s="26">
        <f t="shared" si="61"/>
        <v>2004</v>
      </c>
      <c r="P704" s="26">
        <f>INDEX(ENDEKS!$Q$4:$AB$25,MATCH(O704,ENDEKS!$P$4:$P$25,0),MATCH(N704,ENDEKS!$Q$3:$AB$3,0))</f>
        <v>33.345300000000002</v>
      </c>
      <c r="R704" s="28">
        <f t="shared" si="62"/>
        <v>0</v>
      </c>
      <c r="S704" s="28" t="e">
        <f t="shared" si="63"/>
        <v>#DIV/0!</v>
      </c>
      <c r="T704" s="28" t="e">
        <f t="shared" si="64"/>
        <v>#DIV/0!</v>
      </c>
      <c r="U704" s="16"/>
      <c r="V704" s="16"/>
    </row>
    <row r="705" spans="6:22" x14ac:dyDescent="0.2">
      <c r="F705" s="16"/>
      <c r="H705" s="16">
        <v>0</v>
      </c>
      <c r="I705" s="16" t="e">
        <v>#DIV/0!</v>
      </c>
      <c r="J705" s="16"/>
      <c r="K705" s="26"/>
      <c r="L705" s="116"/>
      <c r="M705" s="16"/>
      <c r="N705" s="26">
        <f t="shared" si="60"/>
        <v>1</v>
      </c>
      <c r="O705" s="26">
        <f t="shared" si="61"/>
        <v>2004</v>
      </c>
      <c r="P705" s="26">
        <f>INDEX(ENDEKS!$Q$4:$AB$25,MATCH(O705,ENDEKS!$P$4:$P$25,0),MATCH(N705,ENDEKS!$Q$3:$AB$3,0))</f>
        <v>33.345300000000002</v>
      </c>
      <c r="R705" s="28">
        <f t="shared" si="62"/>
        <v>0</v>
      </c>
      <c r="S705" s="28" t="e">
        <f t="shared" si="63"/>
        <v>#DIV/0!</v>
      </c>
      <c r="T705" s="28" t="e">
        <f t="shared" si="64"/>
        <v>#DIV/0!</v>
      </c>
      <c r="U705" s="16"/>
      <c r="V705" s="16"/>
    </row>
    <row r="706" spans="6:22" x14ac:dyDescent="0.2">
      <c r="F706" s="16"/>
      <c r="H706" s="16">
        <v>0</v>
      </c>
      <c r="I706" s="16" t="e">
        <v>#DIV/0!</v>
      </c>
      <c r="J706" s="16"/>
      <c r="K706" s="26"/>
      <c r="L706" s="116"/>
      <c r="M706" s="16"/>
      <c r="N706" s="26">
        <f t="shared" si="60"/>
        <v>1</v>
      </c>
      <c r="O706" s="26">
        <f t="shared" si="61"/>
        <v>2004</v>
      </c>
      <c r="P706" s="26">
        <f>INDEX(ENDEKS!$Q$4:$AB$25,MATCH(O706,ENDEKS!$P$4:$P$25,0),MATCH(N706,ENDEKS!$Q$3:$AB$3,0))</f>
        <v>33.345300000000002</v>
      </c>
      <c r="R706" s="28">
        <f t="shared" si="62"/>
        <v>0</v>
      </c>
      <c r="S706" s="28" t="e">
        <f t="shared" si="63"/>
        <v>#DIV/0!</v>
      </c>
      <c r="T706" s="28" t="e">
        <f t="shared" si="64"/>
        <v>#DIV/0!</v>
      </c>
      <c r="U706" s="16"/>
      <c r="V706" s="16"/>
    </row>
    <row r="707" spans="6:22" x14ac:dyDescent="0.2">
      <c r="F707" s="16"/>
      <c r="H707" s="16">
        <v>0</v>
      </c>
      <c r="I707" s="16" t="e">
        <v>#DIV/0!</v>
      </c>
      <c r="J707" s="16"/>
      <c r="K707" s="26"/>
      <c r="L707" s="116"/>
      <c r="M707" s="16"/>
      <c r="N707" s="26">
        <f t="shared" si="60"/>
        <v>1</v>
      </c>
      <c r="O707" s="26">
        <f t="shared" si="61"/>
        <v>2004</v>
      </c>
      <c r="P707" s="26">
        <f>INDEX(ENDEKS!$Q$4:$AB$25,MATCH(O707,ENDEKS!$P$4:$P$25,0),MATCH(N707,ENDEKS!$Q$3:$AB$3,0))</f>
        <v>33.345300000000002</v>
      </c>
      <c r="R707" s="28">
        <f t="shared" si="62"/>
        <v>0</v>
      </c>
      <c r="S707" s="28" t="e">
        <f t="shared" si="63"/>
        <v>#DIV/0!</v>
      </c>
      <c r="T707" s="28" t="e">
        <f t="shared" si="64"/>
        <v>#DIV/0!</v>
      </c>
      <c r="U707" s="16"/>
      <c r="V707" s="16"/>
    </row>
    <row r="708" spans="6:22" x14ac:dyDescent="0.2">
      <c r="F708" s="16"/>
      <c r="H708" s="16">
        <v>0</v>
      </c>
      <c r="I708" s="16" t="e">
        <v>#DIV/0!</v>
      </c>
      <c r="J708" s="16"/>
      <c r="K708" s="26"/>
      <c r="L708" s="116"/>
      <c r="M708" s="16"/>
      <c r="N708" s="26">
        <f t="shared" si="60"/>
        <v>1</v>
      </c>
      <c r="O708" s="26">
        <f t="shared" si="61"/>
        <v>2004</v>
      </c>
      <c r="P708" s="26">
        <f>INDEX(ENDEKS!$Q$4:$AB$25,MATCH(O708,ENDEKS!$P$4:$P$25,0),MATCH(N708,ENDEKS!$Q$3:$AB$3,0))</f>
        <v>33.345300000000002</v>
      </c>
      <c r="R708" s="28">
        <f t="shared" si="62"/>
        <v>0</v>
      </c>
      <c r="S708" s="28" t="e">
        <f t="shared" si="63"/>
        <v>#DIV/0!</v>
      </c>
      <c r="T708" s="28" t="e">
        <f t="shared" si="64"/>
        <v>#DIV/0!</v>
      </c>
      <c r="U708" s="16"/>
      <c r="V708" s="16"/>
    </row>
    <row r="709" spans="6:22" x14ac:dyDescent="0.2">
      <c r="F709" s="16"/>
      <c r="H709" s="16">
        <v>0</v>
      </c>
      <c r="I709" s="16" t="e">
        <v>#DIV/0!</v>
      </c>
      <c r="J709" s="16"/>
      <c r="K709" s="26"/>
      <c r="L709" s="116"/>
      <c r="M709" s="16"/>
      <c r="N709" s="26">
        <f t="shared" si="60"/>
        <v>1</v>
      </c>
      <c r="O709" s="26">
        <f t="shared" si="61"/>
        <v>2004</v>
      </c>
      <c r="P709" s="26">
        <f>INDEX(ENDEKS!$Q$4:$AB$25,MATCH(O709,ENDEKS!$P$4:$P$25,0),MATCH(N709,ENDEKS!$Q$3:$AB$3,0))</f>
        <v>33.345300000000002</v>
      </c>
      <c r="R709" s="28">
        <f t="shared" si="62"/>
        <v>0</v>
      </c>
      <c r="S709" s="28" t="e">
        <f t="shared" si="63"/>
        <v>#DIV/0!</v>
      </c>
      <c r="T709" s="28" t="e">
        <f t="shared" si="64"/>
        <v>#DIV/0!</v>
      </c>
      <c r="U709" s="16"/>
      <c r="V709" s="16"/>
    </row>
    <row r="710" spans="6:22" x14ac:dyDescent="0.2">
      <c r="F710" s="16"/>
      <c r="H710" s="16">
        <v>0</v>
      </c>
      <c r="I710" s="16" t="e">
        <v>#DIV/0!</v>
      </c>
      <c r="J710" s="16"/>
      <c r="K710" s="26"/>
      <c r="L710" s="116"/>
      <c r="M710" s="16"/>
      <c r="N710" s="26">
        <f t="shared" si="60"/>
        <v>1</v>
      </c>
      <c r="O710" s="26">
        <f t="shared" si="61"/>
        <v>2004</v>
      </c>
      <c r="P710" s="26">
        <f>INDEX(ENDEKS!$Q$4:$AB$25,MATCH(O710,ENDEKS!$P$4:$P$25,0),MATCH(N710,ENDEKS!$Q$3:$AB$3,0))</f>
        <v>33.345300000000002</v>
      </c>
      <c r="R710" s="28">
        <f t="shared" si="62"/>
        <v>0</v>
      </c>
      <c r="S710" s="28" t="e">
        <f t="shared" si="63"/>
        <v>#DIV/0!</v>
      </c>
      <c r="T710" s="28" t="e">
        <f t="shared" si="64"/>
        <v>#DIV/0!</v>
      </c>
      <c r="U710" s="16"/>
      <c r="V710" s="16"/>
    </row>
    <row r="711" spans="6:22" x14ac:dyDescent="0.2">
      <c r="F711" s="16"/>
      <c r="H711" s="16">
        <v>0</v>
      </c>
      <c r="I711" s="16" t="e">
        <v>#DIV/0!</v>
      </c>
      <c r="J711" s="16"/>
      <c r="K711" s="26"/>
      <c r="L711" s="116"/>
      <c r="M711" s="16"/>
      <c r="N711" s="26">
        <f t="shared" si="60"/>
        <v>1</v>
      </c>
      <c r="O711" s="26">
        <f t="shared" si="61"/>
        <v>2004</v>
      </c>
      <c r="P711" s="26">
        <f>INDEX(ENDEKS!$Q$4:$AB$25,MATCH(O711,ENDEKS!$P$4:$P$25,0),MATCH(N711,ENDEKS!$Q$3:$AB$3,0))</f>
        <v>33.345300000000002</v>
      </c>
      <c r="R711" s="28">
        <f t="shared" si="62"/>
        <v>0</v>
      </c>
      <c r="S711" s="28" t="e">
        <f t="shared" si="63"/>
        <v>#DIV/0!</v>
      </c>
      <c r="T711" s="28" t="e">
        <f t="shared" si="64"/>
        <v>#DIV/0!</v>
      </c>
      <c r="U711" s="16"/>
      <c r="V711" s="16"/>
    </row>
    <row r="712" spans="6:22" x14ac:dyDescent="0.2">
      <c r="F712" s="16"/>
      <c r="H712" s="16">
        <v>0</v>
      </c>
      <c r="I712" s="16" t="e">
        <v>#DIV/0!</v>
      </c>
      <c r="J712" s="16"/>
      <c r="K712" s="26"/>
      <c r="L712" s="116"/>
      <c r="M712" s="16"/>
      <c r="N712" s="26">
        <f t="shared" si="60"/>
        <v>1</v>
      </c>
      <c r="O712" s="26">
        <f t="shared" si="61"/>
        <v>2004</v>
      </c>
      <c r="P712" s="26">
        <f>INDEX(ENDEKS!$Q$4:$AB$25,MATCH(O712,ENDEKS!$P$4:$P$25,0),MATCH(N712,ENDEKS!$Q$3:$AB$3,0))</f>
        <v>33.345300000000002</v>
      </c>
      <c r="R712" s="28">
        <f t="shared" si="62"/>
        <v>0</v>
      </c>
      <c r="S712" s="28" t="e">
        <f t="shared" si="63"/>
        <v>#DIV/0!</v>
      </c>
      <c r="T712" s="28" t="e">
        <f t="shared" si="64"/>
        <v>#DIV/0!</v>
      </c>
      <c r="U712" s="16"/>
      <c r="V712" s="16"/>
    </row>
    <row r="713" spans="6:22" x14ac:dyDescent="0.2">
      <c r="F713" s="16"/>
      <c r="H713" s="16">
        <v>0</v>
      </c>
      <c r="I713" s="16" t="e">
        <v>#DIV/0!</v>
      </c>
      <c r="J713" s="16"/>
      <c r="K713" s="26"/>
      <c r="L713" s="116"/>
      <c r="M713" s="16"/>
      <c r="N713" s="26">
        <f t="shared" si="60"/>
        <v>1</v>
      </c>
      <c r="O713" s="26">
        <f t="shared" si="61"/>
        <v>2004</v>
      </c>
      <c r="P713" s="26">
        <f>INDEX(ENDEKS!$Q$4:$AB$25,MATCH(O713,ENDEKS!$P$4:$P$25,0),MATCH(N713,ENDEKS!$Q$3:$AB$3,0))</f>
        <v>33.345300000000002</v>
      </c>
      <c r="R713" s="28">
        <f t="shared" si="62"/>
        <v>0</v>
      </c>
      <c r="S713" s="28" t="e">
        <f t="shared" si="63"/>
        <v>#DIV/0!</v>
      </c>
      <c r="T713" s="28" t="e">
        <f t="shared" si="64"/>
        <v>#DIV/0!</v>
      </c>
      <c r="U713" s="16"/>
      <c r="V713" s="16"/>
    </row>
    <row r="714" spans="6:22" x14ac:dyDescent="0.2">
      <c r="F714" s="16"/>
      <c r="H714" s="16">
        <v>0</v>
      </c>
      <c r="I714" s="16" t="e">
        <v>#DIV/0!</v>
      </c>
      <c r="J714" s="16"/>
      <c r="K714" s="26"/>
      <c r="L714" s="116"/>
      <c r="M714" s="16"/>
      <c r="N714" s="26">
        <f t="shared" si="60"/>
        <v>1</v>
      </c>
      <c r="O714" s="26">
        <f t="shared" si="61"/>
        <v>2004</v>
      </c>
      <c r="P714" s="26">
        <f>INDEX(ENDEKS!$Q$4:$AB$25,MATCH(O714,ENDEKS!$P$4:$P$25,0),MATCH(N714,ENDEKS!$Q$3:$AB$3,0))</f>
        <v>33.345300000000002</v>
      </c>
      <c r="R714" s="28">
        <f t="shared" si="62"/>
        <v>0</v>
      </c>
      <c r="S714" s="28" t="e">
        <f t="shared" si="63"/>
        <v>#DIV/0!</v>
      </c>
      <c r="T714" s="28" t="e">
        <f t="shared" si="64"/>
        <v>#DIV/0!</v>
      </c>
      <c r="U714" s="16"/>
      <c r="V714" s="16"/>
    </row>
    <row r="715" spans="6:22" x14ac:dyDescent="0.2">
      <c r="F715" s="16"/>
      <c r="H715" s="16">
        <v>0</v>
      </c>
      <c r="I715" s="16" t="e">
        <v>#DIV/0!</v>
      </c>
      <c r="J715" s="16"/>
      <c r="K715" s="26"/>
      <c r="L715" s="116"/>
      <c r="M715" s="16"/>
      <c r="N715" s="26">
        <f t="shared" si="60"/>
        <v>1</v>
      </c>
      <c r="O715" s="26">
        <f t="shared" si="61"/>
        <v>2004</v>
      </c>
      <c r="P715" s="26">
        <f>INDEX(ENDEKS!$Q$4:$AB$25,MATCH(O715,ENDEKS!$P$4:$P$25,0),MATCH(N715,ENDEKS!$Q$3:$AB$3,0))</f>
        <v>33.345300000000002</v>
      </c>
      <c r="R715" s="28">
        <f t="shared" si="62"/>
        <v>0</v>
      </c>
      <c r="S715" s="28" t="e">
        <f t="shared" si="63"/>
        <v>#DIV/0!</v>
      </c>
      <c r="T715" s="28" t="e">
        <f t="shared" si="64"/>
        <v>#DIV/0!</v>
      </c>
      <c r="U715" s="16"/>
      <c r="V715" s="16"/>
    </row>
    <row r="716" spans="6:22" x14ac:dyDescent="0.2">
      <c r="F716" s="16"/>
      <c r="H716" s="16">
        <v>0</v>
      </c>
      <c r="I716" s="16" t="e">
        <v>#DIV/0!</v>
      </c>
      <c r="J716" s="16"/>
      <c r="K716" s="26"/>
      <c r="L716" s="116"/>
      <c r="M716" s="16"/>
      <c r="N716" s="26">
        <f t="shared" si="60"/>
        <v>1</v>
      </c>
      <c r="O716" s="26">
        <f t="shared" si="61"/>
        <v>2004</v>
      </c>
      <c r="P716" s="26">
        <f>INDEX(ENDEKS!$Q$4:$AB$25,MATCH(O716,ENDEKS!$P$4:$P$25,0),MATCH(N716,ENDEKS!$Q$3:$AB$3,0))</f>
        <v>33.345300000000002</v>
      </c>
      <c r="R716" s="28">
        <f t="shared" si="62"/>
        <v>0</v>
      </c>
      <c r="S716" s="28" t="e">
        <f t="shared" si="63"/>
        <v>#DIV/0!</v>
      </c>
      <c r="T716" s="28" t="e">
        <f t="shared" si="64"/>
        <v>#DIV/0!</v>
      </c>
      <c r="U716" s="16"/>
      <c r="V716" s="16"/>
    </row>
    <row r="717" spans="6:22" x14ac:dyDescent="0.2">
      <c r="F717" s="16"/>
      <c r="H717" s="16">
        <v>0</v>
      </c>
      <c r="I717" s="16" t="e">
        <v>#DIV/0!</v>
      </c>
      <c r="J717" s="16"/>
      <c r="K717" s="26"/>
      <c r="L717" s="116"/>
      <c r="M717" s="16"/>
      <c r="N717" s="26">
        <f t="shared" si="60"/>
        <v>1</v>
      </c>
      <c r="O717" s="26">
        <f t="shared" si="61"/>
        <v>2004</v>
      </c>
      <c r="P717" s="26">
        <f>INDEX(ENDEKS!$Q$4:$AB$25,MATCH(O717,ENDEKS!$P$4:$P$25,0),MATCH(N717,ENDEKS!$Q$3:$AB$3,0))</f>
        <v>33.345300000000002</v>
      </c>
      <c r="R717" s="28">
        <f t="shared" si="62"/>
        <v>0</v>
      </c>
      <c r="S717" s="28" t="e">
        <f t="shared" si="63"/>
        <v>#DIV/0!</v>
      </c>
      <c r="T717" s="28" t="e">
        <f t="shared" si="64"/>
        <v>#DIV/0!</v>
      </c>
      <c r="U717" s="16"/>
      <c r="V717" s="16"/>
    </row>
    <row r="718" spans="6:22" x14ac:dyDescent="0.2">
      <c r="F718" s="16"/>
      <c r="H718" s="16">
        <v>0</v>
      </c>
      <c r="I718" s="16" t="e">
        <v>#DIV/0!</v>
      </c>
      <c r="J718" s="16"/>
      <c r="K718" s="26"/>
      <c r="L718" s="116"/>
      <c r="M718" s="16"/>
      <c r="N718" s="26">
        <f t="shared" si="60"/>
        <v>1</v>
      </c>
      <c r="O718" s="26">
        <f t="shared" si="61"/>
        <v>2004</v>
      </c>
      <c r="P718" s="26">
        <f>INDEX(ENDEKS!$Q$4:$AB$25,MATCH(O718,ENDEKS!$P$4:$P$25,0),MATCH(N718,ENDEKS!$Q$3:$AB$3,0))</f>
        <v>33.345300000000002</v>
      </c>
      <c r="R718" s="28">
        <f t="shared" si="62"/>
        <v>0</v>
      </c>
      <c r="S718" s="28" t="e">
        <f t="shared" si="63"/>
        <v>#DIV/0!</v>
      </c>
      <c r="T718" s="28" t="e">
        <f t="shared" si="64"/>
        <v>#DIV/0!</v>
      </c>
      <c r="U718" s="16"/>
      <c r="V718" s="16"/>
    </row>
    <row r="719" spans="6:22" x14ac:dyDescent="0.2">
      <c r="F719" s="16"/>
      <c r="H719" s="16">
        <v>0</v>
      </c>
      <c r="I719" s="16" t="e">
        <v>#DIV/0!</v>
      </c>
      <c r="J719" s="16"/>
      <c r="K719" s="26"/>
      <c r="L719" s="116"/>
      <c r="M719" s="16"/>
      <c r="N719" s="26">
        <f t="shared" si="60"/>
        <v>1</v>
      </c>
      <c r="O719" s="26">
        <f t="shared" si="61"/>
        <v>2004</v>
      </c>
      <c r="P719" s="26">
        <f>INDEX(ENDEKS!$Q$4:$AB$25,MATCH(O719,ENDEKS!$P$4:$P$25,0),MATCH(N719,ENDEKS!$Q$3:$AB$3,0))</f>
        <v>33.345300000000002</v>
      </c>
      <c r="R719" s="28">
        <f t="shared" si="62"/>
        <v>0</v>
      </c>
      <c r="S719" s="28" t="e">
        <f t="shared" si="63"/>
        <v>#DIV/0!</v>
      </c>
      <c r="T719" s="28" t="e">
        <f t="shared" si="64"/>
        <v>#DIV/0!</v>
      </c>
      <c r="U719" s="16"/>
      <c r="V719" s="16"/>
    </row>
    <row r="720" spans="6:22" x14ac:dyDescent="0.2">
      <c r="F720" s="16"/>
      <c r="H720" s="16">
        <v>0</v>
      </c>
      <c r="I720" s="16" t="e">
        <v>#DIV/0!</v>
      </c>
      <c r="J720" s="16"/>
      <c r="K720" s="26"/>
      <c r="L720" s="116"/>
      <c r="M720" s="16"/>
      <c r="N720" s="26">
        <f t="shared" ref="N720:N783" si="65">IF(K720="E",MONTH(L720),MONTH(D720))</f>
        <v>1</v>
      </c>
      <c r="O720" s="26">
        <f t="shared" ref="O720:O783" si="66">IF(K720="E",YEAR(L720),IF(YEAR(D720)&gt;2004,YEAR(D720),2004))</f>
        <v>2004</v>
      </c>
      <c r="P720" s="26">
        <f>INDEX(ENDEKS!$Q$4:$AB$25,MATCH(O720,ENDEKS!$P$4:$P$25,0),MATCH(N720,ENDEKS!$Q$3:$AB$3,0))</f>
        <v>33.345300000000002</v>
      </c>
      <c r="R720" s="28">
        <f t="shared" si="62"/>
        <v>0</v>
      </c>
      <c r="S720" s="28" t="e">
        <f t="shared" si="63"/>
        <v>#DIV/0!</v>
      </c>
      <c r="T720" s="28" t="e">
        <f t="shared" si="64"/>
        <v>#DIV/0!</v>
      </c>
      <c r="U720" s="16"/>
      <c r="V720" s="16"/>
    </row>
    <row r="721" spans="6:22" x14ac:dyDescent="0.2">
      <c r="F721" s="16"/>
      <c r="H721" s="16">
        <v>0</v>
      </c>
      <c r="I721" s="16" t="e">
        <v>#DIV/0!</v>
      </c>
      <c r="J721" s="16"/>
      <c r="K721" s="26"/>
      <c r="L721" s="116"/>
      <c r="M721" s="16"/>
      <c r="N721" s="26">
        <f t="shared" si="65"/>
        <v>1</v>
      </c>
      <c r="O721" s="26">
        <f t="shared" si="66"/>
        <v>2004</v>
      </c>
      <c r="P721" s="26">
        <f>INDEX(ENDEKS!$Q$4:$AB$25,MATCH(O721,ENDEKS!$P$4:$P$25,0),MATCH(N721,ENDEKS!$Q$3:$AB$3,0))</f>
        <v>33.345300000000002</v>
      </c>
      <c r="R721" s="28">
        <f t="shared" ref="R721:R784" si="67">H721*P721</f>
        <v>0</v>
      </c>
      <c r="S721" s="28" t="e">
        <f t="shared" ref="S721:S784" si="68">R721/H721*I721</f>
        <v>#DIV/0!</v>
      </c>
      <c r="T721" s="28" t="e">
        <f t="shared" ref="T721:T784" si="69">(R721-H721)-(S721-I721)</f>
        <v>#DIV/0!</v>
      </c>
      <c r="U721" s="16"/>
      <c r="V721" s="16"/>
    </row>
    <row r="722" spans="6:22" x14ac:dyDescent="0.2">
      <c r="F722" s="16"/>
      <c r="H722" s="16">
        <v>0</v>
      </c>
      <c r="I722" s="16" t="e">
        <v>#DIV/0!</v>
      </c>
      <c r="J722" s="16"/>
      <c r="K722" s="26"/>
      <c r="L722" s="116"/>
      <c r="M722" s="16"/>
      <c r="N722" s="26">
        <f t="shared" si="65"/>
        <v>1</v>
      </c>
      <c r="O722" s="26">
        <f t="shared" si="66"/>
        <v>2004</v>
      </c>
      <c r="P722" s="26">
        <f>INDEX(ENDEKS!$Q$4:$AB$25,MATCH(O722,ENDEKS!$P$4:$P$25,0),MATCH(N722,ENDEKS!$Q$3:$AB$3,0))</f>
        <v>33.345300000000002</v>
      </c>
      <c r="R722" s="28">
        <f t="shared" si="67"/>
        <v>0</v>
      </c>
      <c r="S722" s="28" t="e">
        <f t="shared" si="68"/>
        <v>#DIV/0!</v>
      </c>
      <c r="T722" s="28" t="e">
        <f t="shared" si="69"/>
        <v>#DIV/0!</v>
      </c>
      <c r="U722" s="16"/>
      <c r="V722" s="16"/>
    </row>
    <row r="723" spans="6:22" x14ac:dyDescent="0.2">
      <c r="F723" s="16"/>
      <c r="H723" s="16">
        <v>0</v>
      </c>
      <c r="I723" s="16" t="e">
        <v>#DIV/0!</v>
      </c>
      <c r="J723" s="16"/>
      <c r="K723" s="26"/>
      <c r="L723" s="116"/>
      <c r="M723" s="16"/>
      <c r="N723" s="26">
        <f t="shared" si="65"/>
        <v>1</v>
      </c>
      <c r="O723" s="26">
        <f t="shared" si="66"/>
        <v>2004</v>
      </c>
      <c r="P723" s="26">
        <f>INDEX(ENDEKS!$Q$4:$AB$25,MATCH(O723,ENDEKS!$P$4:$P$25,0),MATCH(N723,ENDEKS!$Q$3:$AB$3,0))</f>
        <v>33.345300000000002</v>
      </c>
      <c r="R723" s="28">
        <f t="shared" si="67"/>
        <v>0</v>
      </c>
      <c r="S723" s="28" t="e">
        <f t="shared" si="68"/>
        <v>#DIV/0!</v>
      </c>
      <c r="T723" s="28" t="e">
        <f t="shared" si="69"/>
        <v>#DIV/0!</v>
      </c>
      <c r="U723" s="16"/>
      <c r="V723" s="16"/>
    </row>
    <row r="724" spans="6:22" x14ac:dyDescent="0.2">
      <c r="F724" s="16"/>
      <c r="H724" s="16">
        <v>0</v>
      </c>
      <c r="I724" s="16" t="e">
        <v>#DIV/0!</v>
      </c>
      <c r="J724" s="16"/>
      <c r="K724" s="26"/>
      <c r="L724" s="116"/>
      <c r="M724" s="16"/>
      <c r="N724" s="26">
        <f t="shared" si="65"/>
        <v>1</v>
      </c>
      <c r="O724" s="26">
        <f t="shared" si="66"/>
        <v>2004</v>
      </c>
      <c r="P724" s="26">
        <f>INDEX(ENDEKS!$Q$4:$AB$25,MATCH(O724,ENDEKS!$P$4:$P$25,0),MATCH(N724,ENDEKS!$Q$3:$AB$3,0))</f>
        <v>33.345300000000002</v>
      </c>
      <c r="R724" s="28">
        <f t="shared" si="67"/>
        <v>0</v>
      </c>
      <c r="S724" s="28" t="e">
        <f t="shared" si="68"/>
        <v>#DIV/0!</v>
      </c>
      <c r="T724" s="28" t="e">
        <f t="shared" si="69"/>
        <v>#DIV/0!</v>
      </c>
      <c r="U724" s="16"/>
      <c r="V724" s="16"/>
    </row>
    <row r="725" spans="6:22" x14ac:dyDescent="0.2">
      <c r="F725" s="16"/>
      <c r="H725" s="16">
        <v>0</v>
      </c>
      <c r="I725" s="16" t="e">
        <v>#DIV/0!</v>
      </c>
      <c r="J725" s="16"/>
      <c r="K725" s="26"/>
      <c r="L725" s="116"/>
      <c r="M725" s="16"/>
      <c r="N725" s="26">
        <f t="shared" si="65"/>
        <v>1</v>
      </c>
      <c r="O725" s="26">
        <f t="shared" si="66"/>
        <v>2004</v>
      </c>
      <c r="P725" s="26">
        <f>INDEX(ENDEKS!$Q$4:$AB$25,MATCH(O725,ENDEKS!$P$4:$P$25,0),MATCH(N725,ENDEKS!$Q$3:$AB$3,0))</f>
        <v>33.345300000000002</v>
      </c>
      <c r="R725" s="28">
        <f t="shared" si="67"/>
        <v>0</v>
      </c>
      <c r="S725" s="28" t="e">
        <f t="shared" si="68"/>
        <v>#DIV/0!</v>
      </c>
      <c r="T725" s="28" t="e">
        <f t="shared" si="69"/>
        <v>#DIV/0!</v>
      </c>
      <c r="U725" s="16"/>
      <c r="V725" s="16"/>
    </row>
    <row r="726" spans="6:22" x14ac:dyDescent="0.2">
      <c r="F726" s="16"/>
      <c r="H726" s="16">
        <v>0</v>
      </c>
      <c r="I726" s="16" t="e">
        <v>#DIV/0!</v>
      </c>
      <c r="J726" s="16"/>
      <c r="K726" s="26"/>
      <c r="L726" s="116"/>
      <c r="M726" s="16"/>
      <c r="N726" s="26">
        <f t="shared" si="65"/>
        <v>1</v>
      </c>
      <c r="O726" s="26">
        <f t="shared" si="66"/>
        <v>2004</v>
      </c>
      <c r="P726" s="26">
        <f>INDEX(ENDEKS!$Q$4:$AB$25,MATCH(O726,ENDEKS!$P$4:$P$25,0),MATCH(N726,ENDEKS!$Q$3:$AB$3,0))</f>
        <v>33.345300000000002</v>
      </c>
      <c r="R726" s="28">
        <f t="shared" si="67"/>
        <v>0</v>
      </c>
      <c r="S726" s="28" t="e">
        <f t="shared" si="68"/>
        <v>#DIV/0!</v>
      </c>
      <c r="T726" s="28" t="e">
        <f t="shared" si="69"/>
        <v>#DIV/0!</v>
      </c>
      <c r="U726" s="16"/>
      <c r="V726" s="16"/>
    </row>
    <row r="727" spans="6:22" x14ac:dyDescent="0.2">
      <c r="F727" s="16"/>
      <c r="H727" s="16">
        <v>0</v>
      </c>
      <c r="I727" s="16" t="e">
        <v>#DIV/0!</v>
      </c>
      <c r="J727" s="16"/>
      <c r="K727" s="26"/>
      <c r="L727" s="116"/>
      <c r="M727" s="16"/>
      <c r="N727" s="26">
        <f t="shared" si="65"/>
        <v>1</v>
      </c>
      <c r="O727" s="26">
        <f t="shared" si="66"/>
        <v>2004</v>
      </c>
      <c r="P727" s="26">
        <f>INDEX(ENDEKS!$Q$4:$AB$25,MATCH(O727,ENDEKS!$P$4:$P$25,0),MATCH(N727,ENDEKS!$Q$3:$AB$3,0))</f>
        <v>33.345300000000002</v>
      </c>
      <c r="R727" s="28">
        <f t="shared" si="67"/>
        <v>0</v>
      </c>
      <c r="S727" s="28" t="e">
        <f t="shared" si="68"/>
        <v>#DIV/0!</v>
      </c>
      <c r="T727" s="28" t="e">
        <f t="shared" si="69"/>
        <v>#DIV/0!</v>
      </c>
      <c r="U727" s="16"/>
      <c r="V727" s="16"/>
    </row>
    <row r="728" spans="6:22" x14ac:dyDescent="0.2">
      <c r="F728" s="16"/>
      <c r="H728" s="16">
        <v>0</v>
      </c>
      <c r="I728" s="16" t="e">
        <v>#DIV/0!</v>
      </c>
      <c r="J728" s="16"/>
      <c r="K728" s="26"/>
      <c r="L728" s="116"/>
      <c r="M728" s="16"/>
      <c r="N728" s="26">
        <f t="shared" si="65"/>
        <v>1</v>
      </c>
      <c r="O728" s="26">
        <f t="shared" si="66"/>
        <v>2004</v>
      </c>
      <c r="P728" s="26">
        <f>INDEX(ENDEKS!$Q$4:$AB$25,MATCH(O728,ENDEKS!$P$4:$P$25,0),MATCH(N728,ENDEKS!$Q$3:$AB$3,0))</f>
        <v>33.345300000000002</v>
      </c>
      <c r="R728" s="28">
        <f t="shared" si="67"/>
        <v>0</v>
      </c>
      <c r="S728" s="28" t="e">
        <f t="shared" si="68"/>
        <v>#DIV/0!</v>
      </c>
      <c r="T728" s="28" t="e">
        <f t="shared" si="69"/>
        <v>#DIV/0!</v>
      </c>
      <c r="U728" s="16"/>
      <c r="V728" s="16"/>
    </row>
    <row r="729" spans="6:22" x14ac:dyDescent="0.2">
      <c r="F729" s="16"/>
      <c r="H729" s="16">
        <v>0</v>
      </c>
      <c r="I729" s="16" t="e">
        <v>#DIV/0!</v>
      </c>
      <c r="J729" s="16"/>
      <c r="K729" s="26"/>
      <c r="L729" s="116"/>
      <c r="M729" s="16"/>
      <c r="N729" s="26">
        <f t="shared" si="65"/>
        <v>1</v>
      </c>
      <c r="O729" s="26">
        <f t="shared" si="66"/>
        <v>2004</v>
      </c>
      <c r="P729" s="26">
        <f>INDEX(ENDEKS!$Q$4:$AB$25,MATCH(O729,ENDEKS!$P$4:$P$25,0),MATCH(N729,ENDEKS!$Q$3:$AB$3,0))</f>
        <v>33.345300000000002</v>
      </c>
      <c r="R729" s="28">
        <f t="shared" si="67"/>
        <v>0</v>
      </c>
      <c r="S729" s="28" t="e">
        <f t="shared" si="68"/>
        <v>#DIV/0!</v>
      </c>
      <c r="T729" s="28" t="e">
        <f t="shared" si="69"/>
        <v>#DIV/0!</v>
      </c>
      <c r="U729" s="16"/>
      <c r="V729" s="16"/>
    </row>
    <row r="730" spans="6:22" x14ac:dyDescent="0.2">
      <c r="F730" s="16"/>
      <c r="H730" s="16">
        <v>0</v>
      </c>
      <c r="I730" s="16" t="e">
        <v>#DIV/0!</v>
      </c>
      <c r="J730" s="16"/>
      <c r="K730" s="26"/>
      <c r="L730" s="116"/>
      <c r="M730" s="16"/>
      <c r="N730" s="26">
        <f t="shared" si="65"/>
        <v>1</v>
      </c>
      <c r="O730" s="26">
        <f t="shared" si="66"/>
        <v>2004</v>
      </c>
      <c r="P730" s="26">
        <f>INDEX(ENDEKS!$Q$4:$AB$25,MATCH(O730,ENDEKS!$P$4:$P$25,0),MATCH(N730,ENDEKS!$Q$3:$AB$3,0))</f>
        <v>33.345300000000002</v>
      </c>
      <c r="R730" s="28">
        <f t="shared" si="67"/>
        <v>0</v>
      </c>
      <c r="S730" s="28" t="e">
        <f t="shared" si="68"/>
        <v>#DIV/0!</v>
      </c>
      <c r="T730" s="28" t="e">
        <f t="shared" si="69"/>
        <v>#DIV/0!</v>
      </c>
      <c r="U730" s="16"/>
      <c r="V730" s="16"/>
    </row>
    <row r="731" spans="6:22" x14ac:dyDescent="0.2">
      <c r="F731" s="16"/>
      <c r="H731" s="16">
        <v>0</v>
      </c>
      <c r="I731" s="16" t="e">
        <v>#DIV/0!</v>
      </c>
      <c r="J731" s="16"/>
      <c r="K731" s="26"/>
      <c r="L731" s="116"/>
      <c r="M731" s="16"/>
      <c r="N731" s="26">
        <f t="shared" si="65"/>
        <v>1</v>
      </c>
      <c r="O731" s="26">
        <f t="shared" si="66"/>
        <v>2004</v>
      </c>
      <c r="P731" s="26">
        <f>INDEX(ENDEKS!$Q$4:$AB$25,MATCH(O731,ENDEKS!$P$4:$P$25,0),MATCH(N731,ENDEKS!$Q$3:$AB$3,0))</f>
        <v>33.345300000000002</v>
      </c>
      <c r="R731" s="28">
        <f t="shared" si="67"/>
        <v>0</v>
      </c>
      <c r="S731" s="28" t="e">
        <f t="shared" si="68"/>
        <v>#DIV/0!</v>
      </c>
      <c r="T731" s="28" t="e">
        <f t="shared" si="69"/>
        <v>#DIV/0!</v>
      </c>
      <c r="U731" s="16"/>
      <c r="V731" s="16"/>
    </row>
    <row r="732" spans="6:22" x14ac:dyDescent="0.2">
      <c r="F732" s="16"/>
      <c r="H732" s="16">
        <v>0</v>
      </c>
      <c r="I732" s="16" t="e">
        <v>#DIV/0!</v>
      </c>
      <c r="J732" s="16"/>
      <c r="K732" s="26"/>
      <c r="L732" s="116"/>
      <c r="M732" s="16"/>
      <c r="N732" s="26">
        <f t="shared" si="65"/>
        <v>1</v>
      </c>
      <c r="O732" s="26">
        <f t="shared" si="66"/>
        <v>2004</v>
      </c>
      <c r="P732" s="26">
        <f>INDEX(ENDEKS!$Q$4:$AB$25,MATCH(O732,ENDEKS!$P$4:$P$25,0),MATCH(N732,ENDEKS!$Q$3:$AB$3,0))</f>
        <v>33.345300000000002</v>
      </c>
      <c r="R732" s="28">
        <f t="shared" si="67"/>
        <v>0</v>
      </c>
      <c r="S732" s="28" t="e">
        <f t="shared" si="68"/>
        <v>#DIV/0!</v>
      </c>
      <c r="T732" s="28" t="e">
        <f t="shared" si="69"/>
        <v>#DIV/0!</v>
      </c>
      <c r="U732" s="16"/>
      <c r="V732" s="16"/>
    </row>
    <row r="733" spans="6:22" x14ac:dyDescent="0.2">
      <c r="F733" s="16"/>
      <c r="H733" s="16">
        <v>0</v>
      </c>
      <c r="I733" s="16" t="e">
        <v>#DIV/0!</v>
      </c>
      <c r="J733" s="16"/>
      <c r="K733" s="26"/>
      <c r="L733" s="116"/>
      <c r="M733" s="16"/>
      <c r="N733" s="26">
        <f t="shared" si="65"/>
        <v>1</v>
      </c>
      <c r="O733" s="26">
        <f t="shared" si="66"/>
        <v>2004</v>
      </c>
      <c r="P733" s="26">
        <f>INDEX(ENDEKS!$Q$4:$AB$25,MATCH(O733,ENDEKS!$P$4:$P$25,0),MATCH(N733,ENDEKS!$Q$3:$AB$3,0))</f>
        <v>33.345300000000002</v>
      </c>
      <c r="R733" s="28">
        <f t="shared" si="67"/>
        <v>0</v>
      </c>
      <c r="S733" s="28" t="e">
        <f t="shared" si="68"/>
        <v>#DIV/0!</v>
      </c>
      <c r="T733" s="28" t="e">
        <f t="shared" si="69"/>
        <v>#DIV/0!</v>
      </c>
      <c r="U733" s="16"/>
      <c r="V733" s="16"/>
    </row>
    <row r="734" spans="6:22" x14ac:dyDescent="0.2">
      <c r="F734" s="16"/>
      <c r="H734" s="16">
        <v>0</v>
      </c>
      <c r="I734" s="16" t="e">
        <v>#DIV/0!</v>
      </c>
      <c r="J734" s="16"/>
      <c r="K734" s="26"/>
      <c r="L734" s="116"/>
      <c r="M734" s="16"/>
      <c r="N734" s="26">
        <f t="shared" si="65"/>
        <v>1</v>
      </c>
      <c r="O734" s="26">
        <f t="shared" si="66"/>
        <v>2004</v>
      </c>
      <c r="P734" s="26">
        <f>INDEX(ENDEKS!$Q$4:$AB$25,MATCH(O734,ENDEKS!$P$4:$P$25,0),MATCH(N734,ENDEKS!$Q$3:$AB$3,0))</f>
        <v>33.345300000000002</v>
      </c>
      <c r="R734" s="28">
        <f t="shared" si="67"/>
        <v>0</v>
      </c>
      <c r="S734" s="28" t="e">
        <f t="shared" si="68"/>
        <v>#DIV/0!</v>
      </c>
      <c r="T734" s="28" t="e">
        <f t="shared" si="69"/>
        <v>#DIV/0!</v>
      </c>
      <c r="U734" s="16"/>
      <c r="V734" s="16"/>
    </row>
    <row r="735" spans="6:22" x14ac:dyDescent="0.2">
      <c r="F735" s="16"/>
      <c r="H735" s="16">
        <v>0</v>
      </c>
      <c r="I735" s="16" t="e">
        <v>#DIV/0!</v>
      </c>
      <c r="J735" s="16"/>
      <c r="K735" s="26"/>
      <c r="L735" s="116"/>
      <c r="M735" s="16"/>
      <c r="N735" s="26">
        <f t="shared" si="65"/>
        <v>1</v>
      </c>
      <c r="O735" s="26">
        <f t="shared" si="66"/>
        <v>2004</v>
      </c>
      <c r="P735" s="26">
        <f>INDEX(ENDEKS!$Q$4:$AB$25,MATCH(O735,ENDEKS!$P$4:$P$25,0),MATCH(N735,ENDEKS!$Q$3:$AB$3,0))</f>
        <v>33.345300000000002</v>
      </c>
      <c r="R735" s="28">
        <f t="shared" si="67"/>
        <v>0</v>
      </c>
      <c r="S735" s="28" t="e">
        <f t="shared" si="68"/>
        <v>#DIV/0!</v>
      </c>
      <c r="T735" s="28" t="e">
        <f t="shared" si="69"/>
        <v>#DIV/0!</v>
      </c>
      <c r="U735" s="16"/>
      <c r="V735" s="16"/>
    </row>
    <row r="736" spans="6:22" x14ac:dyDescent="0.2">
      <c r="F736" s="16"/>
      <c r="H736" s="16">
        <v>0</v>
      </c>
      <c r="I736" s="16" t="e">
        <v>#DIV/0!</v>
      </c>
      <c r="J736" s="16"/>
      <c r="K736" s="26"/>
      <c r="L736" s="116"/>
      <c r="M736" s="16"/>
      <c r="N736" s="26">
        <f t="shared" si="65"/>
        <v>1</v>
      </c>
      <c r="O736" s="26">
        <f t="shared" si="66"/>
        <v>2004</v>
      </c>
      <c r="P736" s="26">
        <f>INDEX(ENDEKS!$Q$4:$AB$25,MATCH(O736,ENDEKS!$P$4:$P$25,0),MATCH(N736,ENDEKS!$Q$3:$AB$3,0))</f>
        <v>33.345300000000002</v>
      </c>
      <c r="R736" s="28">
        <f t="shared" si="67"/>
        <v>0</v>
      </c>
      <c r="S736" s="28" t="e">
        <f t="shared" si="68"/>
        <v>#DIV/0!</v>
      </c>
      <c r="T736" s="28" t="e">
        <f t="shared" si="69"/>
        <v>#DIV/0!</v>
      </c>
      <c r="U736" s="16"/>
      <c r="V736" s="16"/>
    </row>
    <row r="737" spans="6:22" x14ac:dyDescent="0.2">
      <c r="F737" s="16"/>
      <c r="H737" s="16">
        <v>0</v>
      </c>
      <c r="I737" s="16" t="e">
        <v>#DIV/0!</v>
      </c>
      <c r="J737" s="16"/>
      <c r="K737" s="26"/>
      <c r="L737" s="116"/>
      <c r="M737" s="16"/>
      <c r="N737" s="26">
        <f t="shared" si="65"/>
        <v>1</v>
      </c>
      <c r="O737" s="26">
        <f t="shared" si="66"/>
        <v>2004</v>
      </c>
      <c r="P737" s="26">
        <f>INDEX(ENDEKS!$Q$4:$AB$25,MATCH(O737,ENDEKS!$P$4:$P$25,0),MATCH(N737,ENDEKS!$Q$3:$AB$3,0))</f>
        <v>33.345300000000002</v>
      </c>
      <c r="R737" s="28">
        <f t="shared" si="67"/>
        <v>0</v>
      </c>
      <c r="S737" s="28" t="e">
        <f t="shared" si="68"/>
        <v>#DIV/0!</v>
      </c>
      <c r="T737" s="28" t="e">
        <f t="shared" si="69"/>
        <v>#DIV/0!</v>
      </c>
      <c r="U737" s="16"/>
      <c r="V737" s="16"/>
    </row>
    <row r="738" spans="6:22" x14ac:dyDescent="0.2">
      <c r="F738" s="16"/>
      <c r="H738" s="16">
        <v>0</v>
      </c>
      <c r="I738" s="16" t="e">
        <v>#DIV/0!</v>
      </c>
      <c r="J738" s="16"/>
      <c r="K738" s="26"/>
      <c r="L738" s="116"/>
      <c r="M738" s="16"/>
      <c r="N738" s="26">
        <f t="shared" si="65"/>
        <v>1</v>
      </c>
      <c r="O738" s="26">
        <f t="shared" si="66"/>
        <v>2004</v>
      </c>
      <c r="P738" s="26">
        <f>INDEX(ENDEKS!$Q$4:$AB$25,MATCH(O738,ENDEKS!$P$4:$P$25,0),MATCH(N738,ENDEKS!$Q$3:$AB$3,0))</f>
        <v>33.345300000000002</v>
      </c>
      <c r="R738" s="28">
        <f t="shared" si="67"/>
        <v>0</v>
      </c>
      <c r="S738" s="28" t="e">
        <f t="shared" si="68"/>
        <v>#DIV/0!</v>
      </c>
      <c r="T738" s="28" t="e">
        <f t="shared" si="69"/>
        <v>#DIV/0!</v>
      </c>
      <c r="U738" s="16"/>
      <c r="V738" s="16"/>
    </row>
    <row r="739" spans="6:22" x14ac:dyDescent="0.2">
      <c r="F739" s="16"/>
      <c r="H739" s="16">
        <v>0</v>
      </c>
      <c r="I739" s="16" t="e">
        <v>#DIV/0!</v>
      </c>
      <c r="J739" s="16"/>
      <c r="K739" s="26"/>
      <c r="L739" s="116"/>
      <c r="M739" s="16"/>
      <c r="N739" s="26">
        <f t="shared" si="65"/>
        <v>1</v>
      </c>
      <c r="O739" s="26">
        <f t="shared" si="66"/>
        <v>2004</v>
      </c>
      <c r="P739" s="26">
        <f>INDEX(ENDEKS!$Q$4:$AB$25,MATCH(O739,ENDEKS!$P$4:$P$25,0),MATCH(N739,ENDEKS!$Q$3:$AB$3,0))</f>
        <v>33.345300000000002</v>
      </c>
      <c r="R739" s="28">
        <f t="shared" si="67"/>
        <v>0</v>
      </c>
      <c r="S739" s="28" t="e">
        <f t="shared" si="68"/>
        <v>#DIV/0!</v>
      </c>
      <c r="T739" s="28" t="e">
        <f t="shared" si="69"/>
        <v>#DIV/0!</v>
      </c>
      <c r="U739" s="16"/>
      <c r="V739" s="16"/>
    </row>
    <row r="740" spans="6:22" x14ac:dyDescent="0.2">
      <c r="F740" s="16"/>
      <c r="H740" s="16">
        <v>0</v>
      </c>
      <c r="I740" s="16" t="e">
        <v>#DIV/0!</v>
      </c>
      <c r="J740" s="16"/>
      <c r="K740" s="26"/>
      <c r="L740" s="116"/>
      <c r="M740" s="16"/>
      <c r="N740" s="26">
        <f t="shared" si="65"/>
        <v>1</v>
      </c>
      <c r="O740" s="26">
        <f t="shared" si="66"/>
        <v>2004</v>
      </c>
      <c r="P740" s="26">
        <f>INDEX(ENDEKS!$Q$4:$AB$25,MATCH(O740,ENDEKS!$P$4:$P$25,0),MATCH(N740,ENDEKS!$Q$3:$AB$3,0))</f>
        <v>33.345300000000002</v>
      </c>
      <c r="R740" s="28">
        <f t="shared" si="67"/>
        <v>0</v>
      </c>
      <c r="S740" s="28" t="e">
        <f t="shared" si="68"/>
        <v>#DIV/0!</v>
      </c>
      <c r="T740" s="28" t="e">
        <f t="shared" si="69"/>
        <v>#DIV/0!</v>
      </c>
      <c r="U740" s="16"/>
      <c r="V740" s="16"/>
    </row>
    <row r="741" spans="6:22" x14ac:dyDescent="0.2">
      <c r="F741" s="16"/>
      <c r="H741" s="16">
        <v>0</v>
      </c>
      <c r="I741" s="16" t="e">
        <v>#DIV/0!</v>
      </c>
      <c r="J741" s="16"/>
      <c r="K741" s="26"/>
      <c r="L741" s="116"/>
      <c r="M741" s="16"/>
      <c r="N741" s="26">
        <f t="shared" si="65"/>
        <v>1</v>
      </c>
      <c r="O741" s="26">
        <f t="shared" si="66"/>
        <v>2004</v>
      </c>
      <c r="P741" s="26">
        <f>INDEX(ENDEKS!$Q$4:$AB$25,MATCH(O741,ENDEKS!$P$4:$P$25,0),MATCH(N741,ENDEKS!$Q$3:$AB$3,0))</f>
        <v>33.345300000000002</v>
      </c>
      <c r="R741" s="28">
        <f t="shared" si="67"/>
        <v>0</v>
      </c>
      <c r="S741" s="28" t="e">
        <f t="shared" si="68"/>
        <v>#DIV/0!</v>
      </c>
      <c r="T741" s="28" t="e">
        <f t="shared" si="69"/>
        <v>#DIV/0!</v>
      </c>
      <c r="U741" s="16"/>
      <c r="V741" s="16"/>
    </row>
    <row r="742" spans="6:22" x14ac:dyDescent="0.2">
      <c r="F742" s="16"/>
      <c r="H742" s="16">
        <v>0</v>
      </c>
      <c r="I742" s="16" t="e">
        <v>#DIV/0!</v>
      </c>
      <c r="J742" s="16"/>
      <c r="K742" s="26"/>
      <c r="L742" s="116"/>
      <c r="M742" s="16"/>
      <c r="N742" s="26">
        <f t="shared" si="65"/>
        <v>1</v>
      </c>
      <c r="O742" s="26">
        <f t="shared" si="66"/>
        <v>2004</v>
      </c>
      <c r="P742" s="26">
        <f>INDEX(ENDEKS!$Q$4:$AB$25,MATCH(O742,ENDEKS!$P$4:$P$25,0),MATCH(N742,ENDEKS!$Q$3:$AB$3,0))</f>
        <v>33.345300000000002</v>
      </c>
      <c r="R742" s="28">
        <f t="shared" si="67"/>
        <v>0</v>
      </c>
      <c r="S742" s="28" t="e">
        <f t="shared" si="68"/>
        <v>#DIV/0!</v>
      </c>
      <c r="T742" s="28" t="e">
        <f t="shared" si="69"/>
        <v>#DIV/0!</v>
      </c>
      <c r="U742" s="16"/>
      <c r="V742" s="16"/>
    </row>
    <row r="743" spans="6:22" x14ac:dyDescent="0.2">
      <c r="F743" s="16"/>
      <c r="H743" s="16">
        <v>0</v>
      </c>
      <c r="I743" s="16" t="e">
        <v>#DIV/0!</v>
      </c>
      <c r="J743" s="16"/>
      <c r="K743" s="26"/>
      <c r="L743" s="116"/>
      <c r="M743" s="16"/>
      <c r="N743" s="26">
        <f t="shared" si="65"/>
        <v>1</v>
      </c>
      <c r="O743" s="26">
        <f t="shared" si="66"/>
        <v>2004</v>
      </c>
      <c r="P743" s="26">
        <f>INDEX(ENDEKS!$Q$4:$AB$25,MATCH(O743,ENDEKS!$P$4:$P$25,0),MATCH(N743,ENDEKS!$Q$3:$AB$3,0))</f>
        <v>33.345300000000002</v>
      </c>
      <c r="R743" s="28">
        <f t="shared" si="67"/>
        <v>0</v>
      </c>
      <c r="S743" s="28" t="e">
        <f t="shared" si="68"/>
        <v>#DIV/0!</v>
      </c>
      <c r="T743" s="28" t="e">
        <f t="shared" si="69"/>
        <v>#DIV/0!</v>
      </c>
      <c r="U743" s="16"/>
      <c r="V743" s="16"/>
    </row>
    <row r="744" spans="6:22" x14ac:dyDescent="0.2">
      <c r="F744" s="16"/>
      <c r="H744" s="16">
        <v>0</v>
      </c>
      <c r="I744" s="16" t="e">
        <v>#DIV/0!</v>
      </c>
      <c r="J744" s="16"/>
      <c r="K744" s="26"/>
      <c r="L744" s="116"/>
      <c r="M744" s="16"/>
      <c r="N744" s="26">
        <f t="shared" si="65"/>
        <v>1</v>
      </c>
      <c r="O744" s="26">
        <f t="shared" si="66"/>
        <v>2004</v>
      </c>
      <c r="P744" s="26">
        <f>INDEX(ENDEKS!$Q$4:$AB$25,MATCH(O744,ENDEKS!$P$4:$P$25,0),MATCH(N744,ENDEKS!$Q$3:$AB$3,0))</f>
        <v>33.345300000000002</v>
      </c>
      <c r="R744" s="28">
        <f t="shared" si="67"/>
        <v>0</v>
      </c>
      <c r="S744" s="28" t="e">
        <f t="shared" si="68"/>
        <v>#DIV/0!</v>
      </c>
      <c r="T744" s="28" t="e">
        <f t="shared" si="69"/>
        <v>#DIV/0!</v>
      </c>
      <c r="U744" s="16"/>
      <c r="V744" s="16"/>
    </row>
    <row r="745" spans="6:22" x14ac:dyDescent="0.2">
      <c r="F745" s="16"/>
      <c r="H745" s="16">
        <v>0</v>
      </c>
      <c r="I745" s="16" t="e">
        <v>#DIV/0!</v>
      </c>
      <c r="J745" s="16"/>
      <c r="K745" s="26"/>
      <c r="L745" s="116"/>
      <c r="M745" s="16"/>
      <c r="N745" s="26">
        <f t="shared" si="65"/>
        <v>1</v>
      </c>
      <c r="O745" s="26">
        <f t="shared" si="66"/>
        <v>2004</v>
      </c>
      <c r="P745" s="26">
        <f>INDEX(ENDEKS!$Q$4:$AB$25,MATCH(O745,ENDEKS!$P$4:$P$25,0),MATCH(N745,ENDEKS!$Q$3:$AB$3,0))</f>
        <v>33.345300000000002</v>
      </c>
      <c r="R745" s="28">
        <f t="shared" si="67"/>
        <v>0</v>
      </c>
      <c r="S745" s="28" t="e">
        <f t="shared" si="68"/>
        <v>#DIV/0!</v>
      </c>
      <c r="T745" s="28" t="e">
        <f t="shared" si="69"/>
        <v>#DIV/0!</v>
      </c>
      <c r="U745" s="16"/>
      <c r="V745" s="16"/>
    </row>
    <row r="746" spans="6:22" x14ac:dyDescent="0.2">
      <c r="F746" s="16"/>
      <c r="H746" s="16">
        <v>0</v>
      </c>
      <c r="I746" s="16" t="e">
        <v>#DIV/0!</v>
      </c>
      <c r="J746" s="16"/>
      <c r="K746" s="26"/>
      <c r="L746" s="116"/>
      <c r="M746" s="16"/>
      <c r="N746" s="26">
        <f t="shared" si="65"/>
        <v>1</v>
      </c>
      <c r="O746" s="26">
        <f t="shared" si="66"/>
        <v>2004</v>
      </c>
      <c r="P746" s="26">
        <f>INDEX(ENDEKS!$Q$4:$AB$25,MATCH(O746,ENDEKS!$P$4:$P$25,0),MATCH(N746,ENDEKS!$Q$3:$AB$3,0))</f>
        <v>33.345300000000002</v>
      </c>
      <c r="R746" s="28">
        <f t="shared" si="67"/>
        <v>0</v>
      </c>
      <c r="S746" s="28" t="e">
        <f t="shared" si="68"/>
        <v>#DIV/0!</v>
      </c>
      <c r="T746" s="28" t="e">
        <f t="shared" si="69"/>
        <v>#DIV/0!</v>
      </c>
      <c r="U746" s="16"/>
      <c r="V746" s="16"/>
    </row>
    <row r="747" spans="6:22" x14ac:dyDescent="0.2">
      <c r="F747" s="16"/>
      <c r="H747" s="16">
        <v>0</v>
      </c>
      <c r="I747" s="16" t="e">
        <v>#DIV/0!</v>
      </c>
      <c r="J747" s="16"/>
      <c r="K747" s="26"/>
      <c r="L747" s="116"/>
      <c r="M747" s="16"/>
      <c r="N747" s="26">
        <f t="shared" si="65"/>
        <v>1</v>
      </c>
      <c r="O747" s="26">
        <f t="shared" si="66"/>
        <v>2004</v>
      </c>
      <c r="P747" s="26">
        <f>INDEX(ENDEKS!$Q$4:$AB$25,MATCH(O747,ENDEKS!$P$4:$P$25,0),MATCH(N747,ENDEKS!$Q$3:$AB$3,0))</f>
        <v>33.345300000000002</v>
      </c>
      <c r="R747" s="28">
        <f t="shared" si="67"/>
        <v>0</v>
      </c>
      <c r="S747" s="28" t="e">
        <f t="shared" si="68"/>
        <v>#DIV/0!</v>
      </c>
      <c r="T747" s="28" t="e">
        <f t="shared" si="69"/>
        <v>#DIV/0!</v>
      </c>
      <c r="U747" s="16"/>
      <c r="V747" s="16"/>
    </row>
    <row r="748" spans="6:22" x14ac:dyDescent="0.2">
      <c r="F748" s="16"/>
      <c r="H748" s="16">
        <v>0</v>
      </c>
      <c r="I748" s="16" t="e">
        <v>#DIV/0!</v>
      </c>
      <c r="J748" s="16"/>
      <c r="K748" s="26"/>
      <c r="L748" s="116"/>
      <c r="M748" s="16"/>
      <c r="N748" s="26">
        <f t="shared" si="65"/>
        <v>1</v>
      </c>
      <c r="O748" s="26">
        <f t="shared" si="66"/>
        <v>2004</v>
      </c>
      <c r="P748" s="26">
        <f>INDEX(ENDEKS!$Q$4:$AB$25,MATCH(O748,ENDEKS!$P$4:$P$25,0),MATCH(N748,ENDEKS!$Q$3:$AB$3,0))</f>
        <v>33.345300000000002</v>
      </c>
      <c r="R748" s="28">
        <f t="shared" si="67"/>
        <v>0</v>
      </c>
      <c r="S748" s="28" t="e">
        <f t="shared" si="68"/>
        <v>#DIV/0!</v>
      </c>
      <c r="T748" s="28" t="e">
        <f t="shared" si="69"/>
        <v>#DIV/0!</v>
      </c>
      <c r="U748" s="16"/>
      <c r="V748" s="16"/>
    </row>
    <row r="749" spans="6:22" x14ac:dyDescent="0.2">
      <c r="F749" s="16"/>
      <c r="H749" s="16">
        <v>0</v>
      </c>
      <c r="I749" s="16" t="e">
        <v>#DIV/0!</v>
      </c>
      <c r="J749" s="16"/>
      <c r="K749" s="26"/>
      <c r="L749" s="116"/>
      <c r="M749" s="16"/>
      <c r="N749" s="26">
        <f t="shared" si="65"/>
        <v>1</v>
      </c>
      <c r="O749" s="26">
        <f t="shared" si="66"/>
        <v>2004</v>
      </c>
      <c r="P749" s="26">
        <f>INDEX(ENDEKS!$Q$4:$AB$25,MATCH(O749,ENDEKS!$P$4:$P$25,0),MATCH(N749,ENDEKS!$Q$3:$AB$3,0))</f>
        <v>33.345300000000002</v>
      </c>
      <c r="R749" s="28">
        <f t="shared" si="67"/>
        <v>0</v>
      </c>
      <c r="S749" s="28" t="e">
        <f t="shared" si="68"/>
        <v>#DIV/0!</v>
      </c>
      <c r="T749" s="28" t="e">
        <f t="shared" si="69"/>
        <v>#DIV/0!</v>
      </c>
      <c r="U749" s="16"/>
      <c r="V749" s="16"/>
    </row>
    <row r="750" spans="6:22" x14ac:dyDescent="0.2">
      <c r="F750" s="16"/>
      <c r="H750" s="16">
        <v>0</v>
      </c>
      <c r="I750" s="16" t="e">
        <v>#DIV/0!</v>
      </c>
      <c r="J750" s="16"/>
      <c r="K750" s="26"/>
      <c r="L750" s="116"/>
      <c r="M750" s="16"/>
      <c r="N750" s="26">
        <f t="shared" si="65"/>
        <v>1</v>
      </c>
      <c r="O750" s="26">
        <f t="shared" si="66"/>
        <v>2004</v>
      </c>
      <c r="P750" s="26">
        <f>INDEX(ENDEKS!$Q$4:$AB$25,MATCH(O750,ENDEKS!$P$4:$P$25,0),MATCH(N750,ENDEKS!$Q$3:$AB$3,0))</f>
        <v>33.345300000000002</v>
      </c>
      <c r="R750" s="28">
        <f t="shared" si="67"/>
        <v>0</v>
      </c>
      <c r="S750" s="28" t="e">
        <f t="shared" si="68"/>
        <v>#DIV/0!</v>
      </c>
      <c r="T750" s="28" t="e">
        <f t="shared" si="69"/>
        <v>#DIV/0!</v>
      </c>
      <c r="U750" s="16"/>
      <c r="V750" s="16"/>
    </row>
    <row r="751" spans="6:22" x14ac:dyDescent="0.2">
      <c r="F751" s="16"/>
      <c r="H751" s="16">
        <v>0</v>
      </c>
      <c r="I751" s="16" t="e">
        <v>#DIV/0!</v>
      </c>
      <c r="J751" s="16"/>
      <c r="K751" s="26"/>
      <c r="L751" s="116"/>
      <c r="M751" s="16"/>
      <c r="N751" s="26">
        <f t="shared" si="65"/>
        <v>1</v>
      </c>
      <c r="O751" s="26">
        <f t="shared" si="66"/>
        <v>2004</v>
      </c>
      <c r="P751" s="26">
        <f>INDEX(ENDEKS!$Q$4:$AB$25,MATCH(O751,ENDEKS!$P$4:$P$25,0),MATCH(N751,ENDEKS!$Q$3:$AB$3,0))</f>
        <v>33.345300000000002</v>
      </c>
      <c r="R751" s="28">
        <f t="shared" si="67"/>
        <v>0</v>
      </c>
      <c r="S751" s="28" t="e">
        <f t="shared" si="68"/>
        <v>#DIV/0!</v>
      </c>
      <c r="T751" s="28" t="e">
        <f t="shared" si="69"/>
        <v>#DIV/0!</v>
      </c>
      <c r="U751" s="16"/>
      <c r="V751" s="16"/>
    </row>
    <row r="752" spans="6:22" x14ac:dyDescent="0.2">
      <c r="F752" s="16"/>
      <c r="H752" s="16">
        <v>0</v>
      </c>
      <c r="I752" s="16" t="e">
        <v>#DIV/0!</v>
      </c>
      <c r="J752" s="16"/>
      <c r="K752" s="26"/>
      <c r="L752" s="116"/>
      <c r="M752" s="16"/>
      <c r="N752" s="26">
        <f t="shared" si="65"/>
        <v>1</v>
      </c>
      <c r="O752" s="26">
        <f t="shared" si="66"/>
        <v>2004</v>
      </c>
      <c r="P752" s="26">
        <f>INDEX(ENDEKS!$Q$4:$AB$25,MATCH(O752,ENDEKS!$P$4:$P$25,0),MATCH(N752,ENDEKS!$Q$3:$AB$3,0))</f>
        <v>33.345300000000002</v>
      </c>
      <c r="R752" s="28">
        <f t="shared" si="67"/>
        <v>0</v>
      </c>
      <c r="S752" s="28" t="e">
        <f t="shared" si="68"/>
        <v>#DIV/0!</v>
      </c>
      <c r="T752" s="28" t="e">
        <f t="shared" si="69"/>
        <v>#DIV/0!</v>
      </c>
      <c r="U752" s="16"/>
      <c r="V752" s="16"/>
    </row>
    <row r="753" spans="6:22" x14ac:dyDescent="0.2">
      <c r="F753" s="16"/>
      <c r="H753" s="16">
        <v>0</v>
      </c>
      <c r="I753" s="16" t="e">
        <v>#DIV/0!</v>
      </c>
      <c r="J753" s="16"/>
      <c r="K753" s="26"/>
      <c r="L753" s="116"/>
      <c r="M753" s="16"/>
      <c r="N753" s="26">
        <f t="shared" si="65"/>
        <v>1</v>
      </c>
      <c r="O753" s="26">
        <f t="shared" si="66"/>
        <v>2004</v>
      </c>
      <c r="P753" s="26">
        <f>INDEX(ENDEKS!$Q$4:$AB$25,MATCH(O753,ENDEKS!$P$4:$P$25,0),MATCH(N753,ENDEKS!$Q$3:$AB$3,0))</f>
        <v>33.345300000000002</v>
      </c>
      <c r="R753" s="28">
        <f t="shared" si="67"/>
        <v>0</v>
      </c>
      <c r="S753" s="28" t="e">
        <f t="shared" si="68"/>
        <v>#DIV/0!</v>
      </c>
      <c r="T753" s="28" t="e">
        <f t="shared" si="69"/>
        <v>#DIV/0!</v>
      </c>
      <c r="U753" s="16"/>
      <c r="V753" s="16"/>
    </row>
    <row r="754" spans="6:22" x14ac:dyDescent="0.2">
      <c r="F754" s="16"/>
      <c r="H754" s="16">
        <v>0</v>
      </c>
      <c r="I754" s="16" t="e">
        <v>#DIV/0!</v>
      </c>
      <c r="J754" s="16"/>
      <c r="K754" s="26"/>
      <c r="L754" s="116"/>
      <c r="M754" s="16"/>
      <c r="N754" s="26">
        <f t="shared" si="65"/>
        <v>1</v>
      </c>
      <c r="O754" s="26">
        <f t="shared" si="66"/>
        <v>2004</v>
      </c>
      <c r="P754" s="26">
        <f>INDEX(ENDEKS!$Q$4:$AB$25,MATCH(O754,ENDEKS!$P$4:$P$25,0),MATCH(N754,ENDEKS!$Q$3:$AB$3,0))</f>
        <v>33.345300000000002</v>
      </c>
      <c r="R754" s="28">
        <f t="shared" si="67"/>
        <v>0</v>
      </c>
      <c r="S754" s="28" t="e">
        <f t="shared" si="68"/>
        <v>#DIV/0!</v>
      </c>
      <c r="T754" s="28" t="e">
        <f t="shared" si="69"/>
        <v>#DIV/0!</v>
      </c>
      <c r="U754" s="16"/>
      <c r="V754" s="16"/>
    </row>
    <row r="755" spans="6:22" x14ac:dyDescent="0.2">
      <c r="F755" s="16"/>
      <c r="H755" s="16">
        <v>0</v>
      </c>
      <c r="I755" s="16" t="e">
        <v>#DIV/0!</v>
      </c>
      <c r="J755" s="16"/>
      <c r="K755" s="26"/>
      <c r="L755" s="116"/>
      <c r="M755" s="16"/>
      <c r="N755" s="26">
        <f t="shared" si="65"/>
        <v>1</v>
      </c>
      <c r="O755" s="26">
        <f t="shared" si="66"/>
        <v>2004</v>
      </c>
      <c r="P755" s="26">
        <f>INDEX(ENDEKS!$Q$4:$AB$25,MATCH(O755,ENDEKS!$P$4:$P$25,0),MATCH(N755,ENDEKS!$Q$3:$AB$3,0))</f>
        <v>33.345300000000002</v>
      </c>
      <c r="R755" s="28">
        <f t="shared" si="67"/>
        <v>0</v>
      </c>
      <c r="S755" s="28" t="e">
        <f t="shared" si="68"/>
        <v>#DIV/0!</v>
      </c>
      <c r="T755" s="28" t="e">
        <f t="shared" si="69"/>
        <v>#DIV/0!</v>
      </c>
      <c r="U755" s="16"/>
      <c r="V755" s="16"/>
    </row>
    <row r="756" spans="6:22" x14ac:dyDescent="0.2">
      <c r="F756" s="16"/>
      <c r="H756" s="16">
        <v>0</v>
      </c>
      <c r="I756" s="16" t="e">
        <v>#DIV/0!</v>
      </c>
      <c r="J756" s="16"/>
      <c r="K756" s="26"/>
      <c r="L756" s="116"/>
      <c r="M756" s="16"/>
      <c r="N756" s="26">
        <f t="shared" si="65"/>
        <v>1</v>
      </c>
      <c r="O756" s="26">
        <f t="shared" si="66"/>
        <v>2004</v>
      </c>
      <c r="P756" s="26">
        <f>INDEX(ENDEKS!$Q$4:$AB$25,MATCH(O756,ENDEKS!$P$4:$P$25,0),MATCH(N756,ENDEKS!$Q$3:$AB$3,0))</f>
        <v>33.345300000000002</v>
      </c>
      <c r="R756" s="28">
        <f t="shared" si="67"/>
        <v>0</v>
      </c>
      <c r="S756" s="28" t="e">
        <f t="shared" si="68"/>
        <v>#DIV/0!</v>
      </c>
      <c r="T756" s="28" t="e">
        <f t="shared" si="69"/>
        <v>#DIV/0!</v>
      </c>
      <c r="U756" s="16"/>
      <c r="V756" s="16"/>
    </row>
    <row r="757" spans="6:22" x14ac:dyDescent="0.2">
      <c r="F757" s="16"/>
      <c r="H757" s="16">
        <v>0</v>
      </c>
      <c r="I757" s="16" t="e">
        <v>#DIV/0!</v>
      </c>
      <c r="J757" s="16"/>
      <c r="K757" s="26"/>
      <c r="L757" s="116"/>
      <c r="M757" s="16"/>
      <c r="N757" s="26">
        <f t="shared" si="65"/>
        <v>1</v>
      </c>
      <c r="O757" s="26">
        <f t="shared" si="66"/>
        <v>2004</v>
      </c>
      <c r="P757" s="26">
        <f>INDEX(ENDEKS!$Q$4:$AB$25,MATCH(O757,ENDEKS!$P$4:$P$25,0),MATCH(N757,ENDEKS!$Q$3:$AB$3,0))</f>
        <v>33.345300000000002</v>
      </c>
      <c r="R757" s="28">
        <f t="shared" si="67"/>
        <v>0</v>
      </c>
      <c r="S757" s="28" t="e">
        <f t="shared" si="68"/>
        <v>#DIV/0!</v>
      </c>
      <c r="T757" s="28" t="e">
        <f t="shared" si="69"/>
        <v>#DIV/0!</v>
      </c>
      <c r="U757" s="16"/>
      <c r="V757" s="16"/>
    </row>
    <row r="758" spans="6:22" x14ac:dyDescent="0.2">
      <c r="F758" s="16"/>
      <c r="H758" s="16">
        <v>0</v>
      </c>
      <c r="I758" s="16" t="e">
        <v>#DIV/0!</v>
      </c>
      <c r="J758" s="16"/>
      <c r="K758" s="26"/>
      <c r="L758" s="116"/>
      <c r="M758" s="16"/>
      <c r="N758" s="26">
        <f t="shared" si="65"/>
        <v>1</v>
      </c>
      <c r="O758" s="26">
        <f t="shared" si="66"/>
        <v>2004</v>
      </c>
      <c r="P758" s="26">
        <f>INDEX(ENDEKS!$Q$4:$AB$25,MATCH(O758,ENDEKS!$P$4:$P$25,0),MATCH(N758,ENDEKS!$Q$3:$AB$3,0))</f>
        <v>33.345300000000002</v>
      </c>
      <c r="R758" s="28">
        <f t="shared" si="67"/>
        <v>0</v>
      </c>
      <c r="S758" s="28" t="e">
        <f t="shared" si="68"/>
        <v>#DIV/0!</v>
      </c>
      <c r="T758" s="28" t="e">
        <f t="shared" si="69"/>
        <v>#DIV/0!</v>
      </c>
      <c r="U758" s="16"/>
      <c r="V758" s="16"/>
    </row>
    <row r="759" spans="6:22" x14ac:dyDescent="0.2">
      <c r="F759" s="16"/>
      <c r="H759" s="16">
        <v>0</v>
      </c>
      <c r="I759" s="16" t="e">
        <v>#DIV/0!</v>
      </c>
      <c r="J759" s="16"/>
      <c r="K759" s="26"/>
      <c r="L759" s="116"/>
      <c r="M759" s="16"/>
      <c r="N759" s="26">
        <f t="shared" si="65"/>
        <v>1</v>
      </c>
      <c r="O759" s="26">
        <f t="shared" si="66"/>
        <v>2004</v>
      </c>
      <c r="P759" s="26">
        <f>INDEX(ENDEKS!$Q$4:$AB$25,MATCH(O759,ENDEKS!$P$4:$P$25,0),MATCH(N759,ENDEKS!$Q$3:$AB$3,0))</f>
        <v>33.345300000000002</v>
      </c>
      <c r="R759" s="28">
        <f t="shared" si="67"/>
        <v>0</v>
      </c>
      <c r="S759" s="28" t="e">
        <f t="shared" si="68"/>
        <v>#DIV/0!</v>
      </c>
      <c r="T759" s="28" t="e">
        <f t="shared" si="69"/>
        <v>#DIV/0!</v>
      </c>
      <c r="U759" s="16"/>
      <c r="V759" s="16"/>
    </row>
    <row r="760" spans="6:22" x14ac:dyDescent="0.2">
      <c r="F760" s="16"/>
      <c r="H760" s="16">
        <v>0</v>
      </c>
      <c r="I760" s="16" t="e">
        <v>#DIV/0!</v>
      </c>
      <c r="J760" s="16"/>
      <c r="K760" s="26"/>
      <c r="L760" s="116"/>
      <c r="M760" s="16"/>
      <c r="N760" s="26">
        <f t="shared" si="65"/>
        <v>1</v>
      </c>
      <c r="O760" s="26">
        <f t="shared" si="66"/>
        <v>2004</v>
      </c>
      <c r="P760" s="26">
        <f>INDEX(ENDEKS!$Q$4:$AB$25,MATCH(O760,ENDEKS!$P$4:$P$25,0),MATCH(N760,ENDEKS!$Q$3:$AB$3,0))</f>
        <v>33.345300000000002</v>
      </c>
      <c r="R760" s="28">
        <f t="shared" si="67"/>
        <v>0</v>
      </c>
      <c r="S760" s="28" t="e">
        <f t="shared" si="68"/>
        <v>#DIV/0!</v>
      </c>
      <c r="T760" s="28" t="e">
        <f t="shared" si="69"/>
        <v>#DIV/0!</v>
      </c>
      <c r="U760" s="16"/>
      <c r="V760" s="16"/>
    </row>
    <row r="761" spans="6:22" x14ac:dyDescent="0.2">
      <c r="F761" s="16"/>
      <c r="H761" s="16">
        <v>0</v>
      </c>
      <c r="I761" s="16" t="e">
        <v>#DIV/0!</v>
      </c>
      <c r="J761" s="16"/>
      <c r="K761" s="26"/>
      <c r="L761" s="116"/>
      <c r="M761" s="16"/>
      <c r="N761" s="26">
        <f t="shared" si="65"/>
        <v>1</v>
      </c>
      <c r="O761" s="26">
        <f t="shared" si="66"/>
        <v>2004</v>
      </c>
      <c r="P761" s="26">
        <f>INDEX(ENDEKS!$Q$4:$AB$25,MATCH(O761,ENDEKS!$P$4:$P$25,0),MATCH(N761,ENDEKS!$Q$3:$AB$3,0))</f>
        <v>33.345300000000002</v>
      </c>
      <c r="R761" s="28">
        <f t="shared" si="67"/>
        <v>0</v>
      </c>
      <c r="S761" s="28" t="e">
        <f t="shared" si="68"/>
        <v>#DIV/0!</v>
      </c>
      <c r="T761" s="28" t="e">
        <f t="shared" si="69"/>
        <v>#DIV/0!</v>
      </c>
      <c r="U761" s="16"/>
      <c r="V761" s="16"/>
    </row>
    <row r="762" spans="6:22" x14ac:dyDescent="0.2">
      <c r="F762" s="16"/>
      <c r="H762" s="16">
        <v>0</v>
      </c>
      <c r="I762" s="16" t="e">
        <v>#DIV/0!</v>
      </c>
      <c r="J762" s="16"/>
      <c r="K762" s="26"/>
      <c r="L762" s="116"/>
      <c r="M762" s="16"/>
      <c r="N762" s="26">
        <f t="shared" si="65"/>
        <v>1</v>
      </c>
      <c r="O762" s="26">
        <f t="shared" si="66"/>
        <v>2004</v>
      </c>
      <c r="P762" s="26">
        <f>INDEX(ENDEKS!$Q$4:$AB$25,MATCH(O762,ENDEKS!$P$4:$P$25,0),MATCH(N762,ENDEKS!$Q$3:$AB$3,0))</f>
        <v>33.345300000000002</v>
      </c>
      <c r="R762" s="28">
        <f t="shared" si="67"/>
        <v>0</v>
      </c>
      <c r="S762" s="28" t="e">
        <f t="shared" si="68"/>
        <v>#DIV/0!</v>
      </c>
      <c r="T762" s="28" t="e">
        <f t="shared" si="69"/>
        <v>#DIV/0!</v>
      </c>
      <c r="U762" s="16"/>
      <c r="V762" s="16"/>
    </row>
    <row r="763" spans="6:22" x14ac:dyDescent="0.2">
      <c r="F763" s="16"/>
      <c r="H763" s="16">
        <v>0</v>
      </c>
      <c r="I763" s="16" t="e">
        <v>#DIV/0!</v>
      </c>
      <c r="J763" s="16"/>
      <c r="K763" s="26"/>
      <c r="L763" s="116"/>
      <c r="M763" s="16"/>
      <c r="N763" s="26">
        <f t="shared" si="65"/>
        <v>1</v>
      </c>
      <c r="O763" s="26">
        <f t="shared" si="66"/>
        <v>2004</v>
      </c>
      <c r="P763" s="26">
        <f>INDEX(ENDEKS!$Q$4:$AB$25,MATCH(O763,ENDEKS!$P$4:$P$25,0),MATCH(N763,ENDEKS!$Q$3:$AB$3,0))</f>
        <v>33.345300000000002</v>
      </c>
      <c r="R763" s="28">
        <f t="shared" si="67"/>
        <v>0</v>
      </c>
      <c r="S763" s="28" t="e">
        <f t="shared" si="68"/>
        <v>#DIV/0!</v>
      </c>
      <c r="T763" s="28" t="e">
        <f t="shared" si="69"/>
        <v>#DIV/0!</v>
      </c>
      <c r="U763" s="16"/>
      <c r="V763" s="16"/>
    </row>
    <row r="764" spans="6:22" x14ac:dyDescent="0.2">
      <c r="F764" s="16"/>
      <c r="H764" s="16">
        <v>0</v>
      </c>
      <c r="I764" s="16" t="e">
        <v>#DIV/0!</v>
      </c>
      <c r="J764" s="16"/>
      <c r="K764" s="26"/>
      <c r="L764" s="116"/>
      <c r="M764" s="16"/>
      <c r="N764" s="26">
        <f t="shared" si="65"/>
        <v>1</v>
      </c>
      <c r="O764" s="26">
        <f t="shared" si="66"/>
        <v>2004</v>
      </c>
      <c r="P764" s="26">
        <f>INDEX(ENDEKS!$Q$4:$AB$25,MATCH(O764,ENDEKS!$P$4:$P$25,0),MATCH(N764,ENDEKS!$Q$3:$AB$3,0))</f>
        <v>33.345300000000002</v>
      </c>
      <c r="R764" s="28">
        <f t="shared" si="67"/>
        <v>0</v>
      </c>
      <c r="S764" s="28" t="e">
        <f t="shared" si="68"/>
        <v>#DIV/0!</v>
      </c>
      <c r="T764" s="28" t="e">
        <f t="shared" si="69"/>
        <v>#DIV/0!</v>
      </c>
      <c r="U764" s="16"/>
      <c r="V764" s="16"/>
    </row>
    <row r="765" spans="6:22" x14ac:dyDescent="0.2">
      <c r="F765" s="16"/>
      <c r="H765" s="16">
        <v>0</v>
      </c>
      <c r="I765" s="16" t="e">
        <v>#DIV/0!</v>
      </c>
      <c r="J765" s="16"/>
      <c r="K765" s="26"/>
      <c r="L765" s="116"/>
      <c r="M765" s="16"/>
      <c r="N765" s="26">
        <f t="shared" si="65"/>
        <v>1</v>
      </c>
      <c r="O765" s="26">
        <f t="shared" si="66"/>
        <v>2004</v>
      </c>
      <c r="P765" s="26">
        <f>INDEX(ENDEKS!$Q$4:$AB$25,MATCH(O765,ENDEKS!$P$4:$P$25,0),MATCH(N765,ENDEKS!$Q$3:$AB$3,0))</f>
        <v>33.345300000000002</v>
      </c>
      <c r="R765" s="28">
        <f t="shared" si="67"/>
        <v>0</v>
      </c>
      <c r="S765" s="28" t="e">
        <f t="shared" si="68"/>
        <v>#DIV/0!</v>
      </c>
      <c r="T765" s="28" t="e">
        <f t="shared" si="69"/>
        <v>#DIV/0!</v>
      </c>
      <c r="U765" s="16"/>
      <c r="V765" s="16"/>
    </row>
    <row r="766" spans="6:22" x14ac:dyDescent="0.2">
      <c r="F766" s="16"/>
      <c r="H766" s="16">
        <v>0</v>
      </c>
      <c r="I766" s="16" t="e">
        <v>#DIV/0!</v>
      </c>
      <c r="J766" s="16"/>
      <c r="K766" s="26"/>
      <c r="L766" s="116"/>
      <c r="M766" s="16"/>
      <c r="N766" s="26">
        <f t="shared" si="65"/>
        <v>1</v>
      </c>
      <c r="O766" s="26">
        <f t="shared" si="66"/>
        <v>2004</v>
      </c>
      <c r="P766" s="26">
        <f>INDEX(ENDEKS!$Q$4:$AB$25,MATCH(O766,ENDEKS!$P$4:$P$25,0),MATCH(N766,ENDEKS!$Q$3:$AB$3,0))</f>
        <v>33.345300000000002</v>
      </c>
      <c r="R766" s="28">
        <f t="shared" si="67"/>
        <v>0</v>
      </c>
      <c r="S766" s="28" t="e">
        <f t="shared" si="68"/>
        <v>#DIV/0!</v>
      </c>
      <c r="T766" s="28" t="e">
        <f t="shared" si="69"/>
        <v>#DIV/0!</v>
      </c>
      <c r="U766" s="16"/>
      <c r="V766" s="16"/>
    </row>
    <row r="767" spans="6:22" x14ac:dyDescent="0.2">
      <c r="F767" s="16"/>
      <c r="H767" s="16">
        <v>0</v>
      </c>
      <c r="I767" s="16" t="e">
        <v>#DIV/0!</v>
      </c>
      <c r="J767" s="16"/>
      <c r="K767" s="26"/>
      <c r="L767" s="116"/>
      <c r="M767" s="16"/>
      <c r="N767" s="26">
        <f t="shared" si="65"/>
        <v>1</v>
      </c>
      <c r="O767" s="26">
        <f t="shared" si="66"/>
        <v>2004</v>
      </c>
      <c r="P767" s="26">
        <f>INDEX(ENDEKS!$Q$4:$AB$25,MATCH(O767,ENDEKS!$P$4:$P$25,0),MATCH(N767,ENDEKS!$Q$3:$AB$3,0))</f>
        <v>33.345300000000002</v>
      </c>
      <c r="R767" s="28">
        <f t="shared" si="67"/>
        <v>0</v>
      </c>
      <c r="S767" s="28" t="e">
        <f t="shared" si="68"/>
        <v>#DIV/0!</v>
      </c>
      <c r="T767" s="28" t="e">
        <f t="shared" si="69"/>
        <v>#DIV/0!</v>
      </c>
      <c r="U767" s="16"/>
      <c r="V767" s="16"/>
    </row>
    <row r="768" spans="6:22" x14ac:dyDescent="0.2">
      <c r="F768" s="16"/>
      <c r="H768" s="16">
        <v>0</v>
      </c>
      <c r="I768" s="16" t="e">
        <v>#DIV/0!</v>
      </c>
      <c r="J768" s="16"/>
      <c r="K768" s="26"/>
      <c r="L768" s="116"/>
      <c r="M768" s="16"/>
      <c r="N768" s="26">
        <f t="shared" si="65"/>
        <v>1</v>
      </c>
      <c r="O768" s="26">
        <f t="shared" si="66"/>
        <v>2004</v>
      </c>
      <c r="P768" s="26">
        <f>INDEX(ENDEKS!$Q$4:$AB$25,MATCH(O768,ENDEKS!$P$4:$P$25,0),MATCH(N768,ENDEKS!$Q$3:$AB$3,0))</f>
        <v>33.345300000000002</v>
      </c>
      <c r="R768" s="28">
        <f t="shared" si="67"/>
        <v>0</v>
      </c>
      <c r="S768" s="28" t="e">
        <f t="shared" si="68"/>
        <v>#DIV/0!</v>
      </c>
      <c r="T768" s="28" t="e">
        <f t="shared" si="69"/>
        <v>#DIV/0!</v>
      </c>
      <c r="U768" s="16"/>
      <c r="V768" s="16"/>
    </row>
    <row r="769" spans="6:22" x14ac:dyDescent="0.2">
      <c r="F769" s="16"/>
      <c r="H769" s="16">
        <v>0</v>
      </c>
      <c r="I769" s="16" t="e">
        <v>#DIV/0!</v>
      </c>
      <c r="J769" s="16"/>
      <c r="K769" s="26"/>
      <c r="L769" s="116"/>
      <c r="M769" s="16"/>
      <c r="N769" s="26">
        <f t="shared" si="65"/>
        <v>1</v>
      </c>
      <c r="O769" s="26">
        <f t="shared" si="66"/>
        <v>2004</v>
      </c>
      <c r="P769" s="26">
        <f>INDEX(ENDEKS!$Q$4:$AB$25,MATCH(O769,ENDEKS!$P$4:$P$25,0),MATCH(N769,ENDEKS!$Q$3:$AB$3,0))</f>
        <v>33.345300000000002</v>
      </c>
      <c r="R769" s="28">
        <f t="shared" si="67"/>
        <v>0</v>
      </c>
      <c r="S769" s="28" t="e">
        <f t="shared" si="68"/>
        <v>#DIV/0!</v>
      </c>
      <c r="T769" s="28" t="e">
        <f t="shared" si="69"/>
        <v>#DIV/0!</v>
      </c>
      <c r="U769" s="16"/>
      <c r="V769" s="16"/>
    </row>
    <row r="770" spans="6:22" x14ac:dyDescent="0.2">
      <c r="F770" s="16"/>
      <c r="H770" s="16">
        <v>0</v>
      </c>
      <c r="I770" s="16" t="e">
        <v>#DIV/0!</v>
      </c>
      <c r="J770" s="16"/>
      <c r="K770" s="26"/>
      <c r="L770" s="116"/>
      <c r="M770" s="16"/>
      <c r="N770" s="26">
        <f t="shared" si="65"/>
        <v>1</v>
      </c>
      <c r="O770" s="26">
        <f t="shared" si="66"/>
        <v>2004</v>
      </c>
      <c r="P770" s="26">
        <f>INDEX(ENDEKS!$Q$4:$AB$25,MATCH(O770,ENDEKS!$P$4:$P$25,0),MATCH(N770,ENDEKS!$Q$3:$AB$3,0))</f>
        <v>33.345300000000002</v>
      </c>
      <c r="R770" s="28">
        <f t="shared" si="67"/>
        <v>0</v>
      </c>
      <c r="S770" s="28" t="e">
        <f t="shared" si="68"/>
        <v>#DIV/0!</v>
      </c>
      <c r="T770" s="28" t="e">
        <f t="shared" si="69"/>
        <v>#DIV/0!</v>
      </c>
      <c r="U770" s="16"/>
      <c r="V770" s="16"/>
    </row>
    <row r="771" spans="6:22" x14ac:dyDescent="0.2">
      <c r="F771" s="16"/>
      <c r="H771" s="16">
        <v>0</v>
      </c>
      <c r="I771" s="16" t="e">
        <v>#DIV/0!</v>
      </c>
      <c r="J771" s="16"/>
      <c r="K771" s="26"/>
      <c r="L771" s="116"/>
      <c r="M771" s="16"/>
      <c r="N771" s="26">
        <f t="shared" si="65"/>
        <v>1</v>
      </c>
      <c r="O771" s="26">
        <f t="shared" si="66"/>
        <v>2004</v>
      </c>
      <c r="P771" s="26">
        <f>INDEX(ENDEKS!$Q$4:$AB$25,MATCH(O771,ENDEKS!$P$4:$P$25,0),MATCH(N771,ENDEKS!$Q$3:$AB$3,0))</f>
        <v>33.345300000000002</v>
      </c>
      <c r="R771" s="28">
        <f t="shared" si="67"/>
        <v>0</v>
      </c>
      <c r="S771" s="28" t="e">
        <f t="shared" si="68"/>
        <v>#DIV/0!</v>
      </c>
      <c r="T771" s="28" t="e">
        <f t="shared" si="69"/>
        <v>#DIV/0!</v>
      </c>
      <c r="U771" s="16"/>
      <c r="V771" s="16"/>
    </row>
    <row r="772" spans="6:22" x14ac:dyDescent="0.2">
      <c r="F772" s="16"/>
      <c r="H772" s="16">
        <v>0</v>
      </c>
      <c r="I772" s="16" t="e">
        <v>#DIV/0!</v>
      </c>
      <c r="J772" s="16"/>
      <c r="K772" s="26"/>
      <c r="L772" s="116"/>
      <c r="M772" s="16"/>
      <c r="N772" s="26">
        <f t="shared" si="65"/>
        <v>1</v>
      </c>
      <c r="O772" s="26">
        <f t="shared" si="66"/>
        <v>2004</v>
      </c>
      <c r="P772" s="26">
        <f>INDEX(ENDEKS!$Q$4:$AB$25,MATCH(O772,ENDEKS!$P$4:$P$25,0),MATCH(N772,ENDEKS!$Q$3:$AB$3,0))</f>
        <v>33.345300000000002</v>
      </c>
      <c r="R772" s="28">
        <f t="shared" si="67"/>
        <v>0</v>
      </c>
      <c r="S772" s="28" t="e">
        <f t="shared" si="68"/>
        <v>#DIV/0!</v>
      </c>
      <c r="T772" s="28" t="e">
        <f t="shared" si="69"/>
        <v>#DIV/0!</v>
      </c>
      <c r="U772" s="16"/>
      <c r="V772" s="16"/>
    </row>
    <row r="773" spans="6:22" x14ac:dyDescent="0.2">
      <c r="F773" s="16"/>
      <c r="H773" s="16">
        <v>0</v>
      </c>
      <c r="I773" s="16" t="e">
        <v>#DIV/0!</v>
      </c>
      <c r="J773" s="16"/>
      <c r="K773" s="26"/>
      <c r="L773" s="116"/>
      <c r="M773" s="16"/>
      <c r="N773" s="26">
        <f t="shared" si="65"/>
        <v>1</v>
      </c>
      <c r="O773" s="26">
        <f t="shared" si="66"/>
        <v>2004</v>
      </c>
      <c r="P773" s="26">
        <f>INDEX(ENDEKS!$Q$4:$AB$25,MATCH(O773,ENDEKS!$P$4:$P$25,0),MATCH(N773,ENDEKS!$Q$3:$AB$3,0))</f>
        <v>33.345300000000002</v>
      </c>
      <c r="R773" s="28">
        <f t="shared" si="67"/>
        <v>0</v>
      </c>
      <c r="S773" s="28" t="e">
        <f t="shared" si="68"/>
        <v>#DIV/0!</v>
      </c>
      <c r="T773" s="28" t="e">
        <f t="shared" si="69"/>
        <v>#DIV/0!</v>
      </c>
      <c r="U773" s="16"/>
      <c r="V773" s="16"/>
    </row>
    <row r="774" spans="6:22" x14ac:dyDescent="0.2">
      <c r="F774" s="16"/>
      <c r="H774" s="16">
        <v>0</v>
      </c>
      <c r="I774" s="16" t="e">
        <v>#DIV/0!</v>
      </c>
      <c r="J774" s="16"/>
      <c r="K774" s="26"/>
      <c r="L774" s="116"/>
      <c r="M774" s="16"/>
      <c r="N774" s="26">
        <f t="shared" si="65"/>
        <v>1</v>
      </c>
      <c r="O774" s="26">
        <f t="shared" si="66"/>
        <v>2004</v>
      </c>
      <c r="P774" s="26">
        <f>INDEX(ENDEKS!$Q$4:$AB$25,MATCH(O774,ENDEKS!$P$4:$P$25,0),MATCH(N774,ENDEKS!$Q$3:$AB$3,0))</f>
        <v>33.345300000000002</v>
      </c>
      <c r="R774" s="28">
        <f t="shared" si="67"/>
        <v>0</v>
      </c>
      <c r="S774" s="28" t="e">
        <f t="shared" si="68"/>
        <v>#DIV/0!</v>
      </c>
      <c r="T774" s="28" t="e">
        <f t="shared" si="69"/>
        <v>#DIV/0!</v>
      </c>
      <c r="U774" s="16"/>
      <c r="V774" s="16"/>
    </row>
    <row r="775" spans="6:22" x14ac:dyDescent="0.2">
      <c r="F775" s="16"/>
      <c r="H775" s="16">
        <v>0</v>
      </c>
      <c r="I775" s="16" t="e">
        <v>#DIV/0!</v>
      </c>
      <c r="J775" s="16"/>
      <c r="K775" s="26"/>
      <c r="L775" s="116"/>
      <c r="M775" s="16"/>
      <c r="N775" s="26">
        <f t="shared" si="65"/>
        <v>1</v>
      </c>
      <c r="O775" s="26">
        <f t="shared" si="66"/>
        <v>2004</v>
      </c>
      <c r="P775" s="26">
        <f>INDEX(ENDEKS!$Q$4:$AB$25,MATCH(O775,ENDEKS!$P$4:$P$25,0),MATCH(N775,ENDEKS!$Q$3:$AB$3,0))</f>
        <v>33.345300000000002</v>
      </c>
      <c r="R775" s="28">
        <f t="shared" si="67"/>
        <v>0</v>
      </c>
      <c r="S775" s="28" t="e">
        <f t="shared" si="68"/>
        <v>#DIV/0!</v>
      </c>
      <c r="T775" s="28" t="e">
        <f t="shared" si="69"/>
        <v>#DIV/0!</v>
      </c>
      <c r="U775" s="16"/>
      <c r="V775" s="16"/>
    </row>
    <row r="776" spans="6:22" x14ac:dyDescent="0.2">
      <c r="F776" s="16"/>
      <c r="H776" s="16">
        <v>0</v>
      </c>
      <c r="I776" s="16" t="e">
        <v>#DIV/0!</v>
      </c>
      <c r="J776" s="16"/>
      <c r="K776" s="26"/>
      <c r="L776" s="116"/>
      <c r="M776" s="16"/>
      <c r="N776" s="26">
        <f t="shared" si="65"/>
        <v>1</v>
      </c>
      <c r="O776" s="26">
        <f t="shared" si="66"/>
        <v>2004</v>
      </c>
      <c r="P776" s="26">
        <f>INDEX(ENDEKS!$Q$4:$AB$25,MATCH(O776,ENDEKS!$P$4:$P$25,0),MATCH(N776,ENDEKS!$Q$3:$AB$3,0))</f>
        <v>33.345300000000002</v>
      </c>
      <c r="R776" s="28">
        <f t="shared" si="67"/>
        <v>0</v>
      </c>
      <c r="S776" s="28" t="e">
        <f t="shared" si="68"/>
        <v>#DIV/0!</v>
      </c>
      <c r="T776" s="28" t="e">
        <f t="shared" si="69"/>
        <v>#DIV/0!</v>
      </c>
      <c r="U776" s="16"/>
      <c r="V776" s="16"/>
    </row>
    <row r="777" spans="6:22" x14ac:dyDescent="0.2">
      <c r="F777" s="16"/>
      <c r="H777" s="16">
        <v>0</v>
      </c>
      <c r="I777" s="16" t="e">
        <v>#DIV/0!</v>
      </c>
      <c r="J777" s="16"/>
      <c r="K777" s="26"/>
      <c r="L777" s="116"/>
      <c r="M777" s="16"/>
      <c r="N777" s="26">
        <f t="shared" si="65"/>
        <v>1</v>
      </c>
      <c r="O777" s="26">
        <f t="shared" si="66"/>
        <v>2004</v>
      </c>
      <c r="P777" s="26">
        <f>INDEX(ENDEKS!$Q$4:$AB$25,MATCH(O777,ENDEKS!$P$4:$P$25,0),MATCH(N777,ENDEKS!$Q$3:$AB$3,0))</f>
        <v>33.345300000000002</v>
      </c>
      <c r="R777" s="28">
        <f t="shared" si="67"/>
        <v>0</v>
      </c>
      <c r="S777" s="28" t="e">
        <f t="shared" si="68"/>
        <v>#DIV/0!</v>
      </c>
      <c r="T777" s="28" t="e">
        <f t="shared" si="69"/>
        <v>#DIV/0!</v>
      </c>
      <c r="U777" s="16"/>
      <c r="V777" s="16"/>
    </row>
    <row r="778" spans="6:22" x14ac:dyDescent="0.2">
      <c r="F778" s="16"/>
      <c r="H778" s="16">
        <v>0</v>
      </c>
      <c r="I778" s="16" t="e">
        <v>#DIV/0!</v>
      </c>
      <c r="J778" s="16"/>
      <c r="K778" s="26"/>
      <c r="L778" s="116"/>
      <c r="M778" s="16"/>
      <c r="N778" s="26">
        <f t="shared" si="65"/>
        <v>1</v>
      </c>
      <c r="O778" s="26">
        <f t="shared" si="66"/>
        <v>2004</v>
      </c>
      <c r="P778" s="26">
        <f>INDEX(ENDEKS!$Q$4:$AB$25,MATCH(O778,ENDEKS!$P$4:$P$25,0),MATCH(N778,ENDEKS!$Q$3:$AB$3,0))</f>
        <v>33.345300000000002</v>
      </c>
      <c r="R778" s="28">
        <f t="shared" si="67"/>
        <v>0</v>
      </c>
      <c r="S778" s="28" t="e">
        <f t="shared" si="68"/>
        <v>#DIV/0!</v>
      </c>
      <c r="T778" s="28" t="e">
        <f t="shared" si="69"/>
        <v>#DIV/0!</v>
      </c>
      <c r="U778" s="16"/>
      <c r="V778" s="16"/>
    </row>
    <row r="779" spans="6:22" x14ac:dyDescent="0.2">
      <c r="F779" s="16"/>
      <c r="H779" s="16">
        <v>0</v>
      </c>
      <c r="I779" s="16" t="e">
        <v>#DIV/0!</v>
      </c>
      <c r="J779" s="16"/>
      <c r="K779" s="26"/>
      <c r="L779" s="116"/>
      <c r="M779" s="16"/>
      <c r="N779" s="26">
        <f t="shared" si="65"/>
        <v>1</v>
      </c>
      <c r="O779" s="26">
        <f t="shared" si="66"/>
        <v>2004</v>
      </c>
      <c r="P779" s="26">
        <f>INDEX(ENDEKS!$Q$4:$AB$25,MATCH(O779,ENDEKS!$P$4:$P$25,0),MATCH(N779,ENDEKS!$Q$3:$AB$3,0))</f>
        <v>33.345300000000002</v>
      </c>
      <c r="R779" s="28">
        <f t="shared" si="67"/>
        <v>0</v>
      </c>
      <c r="S779" s="28" t="e">
        <f t="shared" si="68"/>
        <v>#DIV/0!</v>
      </c>
      <c r="T779" s="28" t="e">
        <f t="shared" si="69"/>
        <v>#DIV/0!</v>
      </c>
      <c r="U779" s="16"/>
      <c r="V779" s="16"/>
    </row>
    <row r="780" spans="6:22" x14ac:dyDescent="0.2">
      <c r="F780" s="16"/>
      <c r="H780" s="16">
        <v>0</v>
      </c>
      <c r="I780" s="16" t="e">
        <v>#DIV/0!</v>
      </c>
      <c r="J780" s="16"/>
      <c r="K780" s="26"/>
      <c r="L780" s="116"/>
      <c r="M780" s="16"/>
      <c r="N780" s="26">
        <f t="shared" si="65"/>
        <v>1</v>
      </c>
      <c r="O780" s="26">
        <f t="shared" si="66"/>
        <v>2004</v>
      </c>
      <c r="P780" s="26">
        <f>INDEX(ENDEKS!$Q$4:$AB$25,MATCH(O780,ENDEKS!$P$4:$P$25,0),MATCH(N780,ENDEKS!$Q$3:$AB$3,0))</f>
        <v>33.345300000000002</v>
      </c>
      <c r="R780" s="28">
        <f t="shared" si="67"/>
        <v>0</v>
      </c>
      <c r="S780" s="28" t="e">
        <f t="shared" si="68"/>
        <v>#DIV/0!</v>
      </c>
      <c r="T780" s="28" t="e">
        <f t="shared" si="69"/>
        <v>#DIV/0!</v>
      </c>
      <c r="U780" s="16"/>
      <c r="V780" s="16"/>
    </row>
    <row r="781" spans="6:22" x14ac:dyDescent="0.2">
      <c r="F781" s="16"/>
      <c r="H781" s="16">
        <v>0</v>
      </c>
      <c r="I781" s="16" t="e">
        <v>#DIV/0!</v>
      </c>
      <c r="J781" s="16"/>
      <c r="K781" s="26"/>
      <c r="L781" s="116"/>
      <c r="M781" s="16"/>
      <c r="N781" s="26">
        <f t="shared" si="65"/>
        <v>1</v>
      </c>
      <c r="O781" s="26">
        <f t="shared" si="66"/>
        <v>2004</v>
      </c>
      <c r="P781" s="26">
        <f>INDEX(ENDEKS!$Q$4:$AB$25,MATCH(O781,ENDEKS!$P$4:$P$25,0),MATCH(N781,ENDEKS!$Q$3:$AB$3,0))</f>
        <v>33.345300000000002</v>
      </c>
      <c r="R781" s="28">
        <f t="shared" si="67"/>
        <v>0</v>
      </c>
      <c r="S781" s="28" t="e">
        <f t="shared" si="68"/>
        <v>#DIV/0!</v>
      </c>
      <c r="T781" s="28" t="e">
        <f t="shared" si="69"/>
        <v>#DIV/0!</v>
      </c>
      <c r="U781" s="16"/>
      <c r="V781" s="16"/>
    </row>
    <row r="782" spans="6:22" x14ac:dyDescent="0.2">
      <c r="F782" s="16"/>
      <c r="H782" s="16">
        <v>0</v>
      </c>
      <c r="I782" s="16" t="e">
        <v>#DIV/0!</v>
      </c>
      <c r="J782" s="16"/>
      <c r="K782" s="26"/>
      <c r="L782" s="116"/>
      <c r="M782" s="16"/>
      <c r="N782" s="26">
        <f t="shared" si="65"/>
        <v>1</v>
      </c>
      <c r="O782" s="26">
        <f t="shared" si="66"/>
        <v>2004</v>
      </c>
      <c r="P782" s="26">
        <f>INDEX(ENDEKS!$Q$4:$AB$25,MATCH(O782,ENDEKS!$P$4:$P$25,0),MATCH(N782,ENDEKS!$Q$3:$AB$3,0))</f>
        <v>33.345300000000002</v>
      </c>
      <c r="R782" s="28">
        <f t="shared" si="67"/>
        <v>0</v>
      </c>
      <c r="S782" s="28" t="e">
        <f t="shared" si="68"/>
        <v>#DIV/0!</v>
      </c>
      <c r="T782" s="28" t="e">
        <f t="shared" si="69"/>
        <v>#DIV/0!</v>
      </c>
      <c r="U782" s="16"/>
      <c r="V782" s="16"/>
    </row>
    <row r="783" spans="6:22" x14ac:dyDescent="0.2">
      <c r="F783" s="16"/>
      <c r="H783" s="16">
        <v>0</v>
      </c>
      <c r="I783" s="16" t="e">
        <v>#DIV/0!</v>
      </c>
      <c r="J783" s="16"/>
      <c r="K783" s="26"/>
      <c r="L783" s="116"/>
      <c r="M783" s="16"/>
      <c r="N783" s="26">
        <f t="shared" si="65"/>
        <v>1</v>
      </c>
      <c r="O783" s="26">
        <f t="shared" si="66"/>
        <v>2004</v>
      </c>
      <c r="P783" s="26">
        <f>INDEX(ENDEKS!$Q$4:$AB$25,MATCH(O783,ENDEKS!$P$4:$P$25,0),MATCH(N783,ENDEKS!$Q$3:$AB$3,0))</f>
        <v>33.345300000000002</v>
      </c>
      <c r="R783" s="28">
        <f t="shared" si="67"/>
        <v>0</v>
      </c>
      <c r="S783" s="28" t="e">
        <f t="shared" si="68"/>
        <v>#DIV/0!</v>
      </c>
      <c r="T783" s="28" t="e">
        <f t="shared" si="69"/>
        <v>#DIV/0!</v>
      </c>
      <c r="U783" s="16"/>
      <c r="V783" s="16"/>
    </row>
    <row r="784" spans="6:22" x14ac:dyDescent="0.2">
      <c r="F784" s="16"/>
      <c r="H784" s="16">
        <v>0</v>
      </c>
      <c r="I784" s="16" t="e">
        <v>#DIV/0!</v>
      </c>
      <c r="J784" s="16"/>
      <c r="K784" s="26"/>
      <c r="L784" s="116"/>
      <c r="M784" s="16"/>
      <c r="N784" s="26">
        <f t="shared" ref="N784:N847" si="70">IF(K784="E",MONTH(L784),MONTH(D784))</f>
        <v>1</v>
      </c>
      <c r="O784" s="26">
        <f t="shared" ref="O784:O847" si="71">IF(K784="E",YEAR(L784),IF(YEAR(D784)&gt;2004,YEAR(D784),2004))</f>
        <v>2004</v>
      </c>
      <c r="P784" s="26">
        <f>INDEX(ENDEKS!$Q$4:$AB$25,MATCH(O784,ENDEKS!$P$4:$P$25,0),MATCH(N784,ENDEKS!$Q$3:$AB$3,0))</f>
        <v>33.345300000000002</v>
      </c>
      <c r="R784" s="28">
        <f t="shared" si="67"/>
        <v>0</v>
      </c>
      <c r="S784" s="28" t="e">
        <f t="shared" si="68"/>
        <v>#DIV/0!</v>
      </c>
      <c r="T784" s="28" t="e">
        <f t="shared" si="69"/>
        <v>#DIV/0!</v>
      </c>
      <c r="U784" s="16"/>
      <c r="V784" s="16"/>
    </row>
    <row r="785" spans="6:22" x14ac:dyDescent="0.2">
      <c r="F785" s="16"/>
      <c r="H785" s="16">
        <v>0</v>
      </c>
      <c r="I785" s="16" t="e">
        <v>#DIV/0!</v>
      </c>
      <c r="J785" s="16"/>
      <c r="K785" s="26"/>
      <c r="L785" s="116"/>
      <c r="M785" s="16"/>
      <c r="N785" s="26">
        <f t="shared" si="70"/>
        <v>1</v>
      </c>
      <c r="O785" s="26">
        <f t="shared" si="71"/>
        <v>2004</v>
      </c>
      <c r="P785" s="26">
        <f>INDEX(ENDEKS!$Q$4:$AB$25,MATCH(O785,ENDEKS!$P$4:$P$25,0),MATCH(N785,ENDEKS!$Q$3:$AB$3,0))</f>
        <v>33.345300000000002</v>
      </c>
      <c r="R785" s="28">
        <f t="shared" ref="R785:R848" si="72">H785*P785</f>
        <v>0</v>
      </c>
      <c r="S785" s="28" t="e">
        <f t="shared" ref="S785:S848" si="73">R785/H785*I785</f>
        <v>#DIV/0!</v>
      </c>
      <c r="T785" s="28" t="e">
        <f t="shared" ref="T785:T848" si="74">(R785-H785)-(S785-I785)</f>
        <v>#DIV/0!</v>
      </c>
      <c r="U785" s="16"/>
      <c r="V785" s="16"/>
    </row>
    <row r="786" spans="6:22" x14ac:dyDescent="0.2">
      <c r="F786" s="16"/>
      <c r="H786" s="16">
        <v>0</v>
      </c>
      <c r="I786" s="16" t="e">
        <v>#DIV/0!</v>
      </c>
      <c r="J786" s="16"/>
      <c r="K786" s="26"/>
      <c r="L786" s="116"/>
      <c r="M786" s="16"/>
      <c r="N786" s="26">
        <f t="shared" si="70"/>
        <v>1</v>
      </c>
      <c r="O786" s="26">
        <f t="shared" si="71"/>
        <v>2004</v>
      </c>
      <c r="P786" s="26">
        <f>INDEX(ENDEKS!$Q$4:$AB$25,MATCH(O786,ENDEKS!$P$4:$P$25,0),MATCH(N786,ENDEKS!$Q$3:$AB$3,0))</f>
        <v>33.345300000000002</v>
      </c>
      <c r="R786" s="28">
        <f t="shared" si="72"/>
        <v>0</v>
      </c>
      <c r="S786" s="28" t="e">
        <f t="shared" si="73"/>
        <v>#DIV/0!</v>
      </c>
      <c r="T786" s="28" t="e">
        <f t="shared" si="74"/>
        <v>#DIV/0!</v>
      </c>
      <c r="U786" s="16"/>
      <c r="V786" s="16"/>
    </row>
    <row r="787" spans="6:22" x14ac:dyDescent="0.2">
      <c r="F787" s="16"/>
      <c r="H787" s="16">
        <v>0</v>
      </c>
      <c r="I787" s="16" t="e">
        <v>#DIV/0!</v>
      </c>
      <c r="J787" s="16"/>
      <c r="K787" s="26"/>
      <c r="L787" s="116"/>
      <c r="M787" s="16"/>
      <c r="N787" s="26">
        <f t="shared" si="70"/>
        <v>1</v>
      </c>
      <c r="O787" s="26">
        <f t="shared" si="71"/>
        <v>2004</v>
      </c>
      <c r="P787" s="26">
        <f>INDEX(ENDEKS!$Q$4:$AB$25,MATCH(O787,ENDEKS!$P$4:$P$25,0),MATCH(N787,ENDEKS!$Q$3:$AB$3,0))</f>
        <v>33.345300000000002</v>
      </c>
      <c r="R787" s="28">
        <f t="shared" si="72"/>
        <v>0</v>
      </c>
      <c r="S787" s="28" t="e">
        <f t="shared" si="73"/>
        <v>#DIV/0!</v>
      </c>
      <c r="T787" s="28" t="e">
        <f t="shared" si="74"/>
        <v>#DIV/0!</v>
      </c>
      <c r="U787" s="16"/>
      <c r="V787" s="16"/>
    </row>
    <row r="788" spans="6:22" x14ac:dyDescent="0.2">
      <c r="F788" s="16"/>
      <c r="H788" s="16">
        <v>0</v>
      </c>
      <c r="I788" s="16" t="e">
        <v>#DIV/0!</v>
      </c>
      <c r="J788" s="16"/>
      <c r="K788" s="26"/>
      <c r="L788" s="116"/>
      <c r="M788" s="16"/>
      <c r="N788" s="26">
        <f t="shared" si="70"/>
        <v>1</v>
      </c>
      <c r="O788" s="26">
        <f t="shared" si="71"/>
        <v>2004</v>
      </c>
      <c r="P788" s="26">
        <f>INDEX(ENDEKS!$Q$4:$AB$25,MATCH(O788,ENDEKS!$P$4:$P$25,0),MATCH(N788,ENDEKS!$Q$3:$AB$3,0))</f>
        <v>33.345300000000002</v>
      </c>
      <c r="R788" s="28">
        <f t="shared" si="72"/>
        <v>0</v>
      </c>
      <c r="S788" s="28" t="e">
        <f t="shared" si="73"/>
        <v>#DIV/0!</v>
      </c>
      <c r="T788" s="28" t="e">
        <f t="shared" si="74"/>
        <v>#DIV/0!</v>
      </c>
      <c r="U788" s="16"/>
      <c r="V788" s="16"/>
    </row>
    <row r="789" spans="6:22" x14ac:dyDescent="0.2">
      <c r="F789" s="16"/>
      <c r="H789" s="16">
        <v>0</v>
      </c>
      <c r="I789" s="16" t="e">
        <v>#DIV/0!</v>
      </c>
      <c r="J789" s="16"/>
      <c r="K789" s="26"/>
      <c r="L789" s="116"/>
      <c r="M789" s="16"/>
      <c r="N789" s="26">
        <f t="shared" si="70"/>
        <v>1</v>
      </c>
      <c r="O789" s="26">
        <f t="shared" si="71"/>
        <v>2004</v>
      </c>
      <c r="P789" s="26">
        <f>INDEX(ENDEKS!$Q$4:$AB$25,MATCH(O789,ENDEKS!$P$4:$P$25,0),MATCH(N789,ENDEKS!$Q$3:$AB$3,0))</f>
        <v>33.345300000000002</v>
      </c>
      <c r="R789" s="28">
        <f t="shared" si="72"/>
        <v>0</v>
      </c>
      <c r="S789" s="28" t="e">
        <f t="shared" si="73"/>
        <v>#DIV/0!</v>
      </c>
      <c r="T789" s="28" t="e">
        <f t="shared" si="74"/>
        <v>#DIV/0!</v>
      </c>
      <c r="U789" s="16"/>
      <c r="V789" s="16"/>
    </row>
    <row r="790" spans="6:22" x14ac:dyDescent="0.2">
      <c r="F790" s="16"/>
      <c r="H790" s="16">
        <v>0</v>
      </c>
      <c r="I790" s="16" t="e">
        <v>#DIV/0!</v>
      </c>
      <c r="J790" s="16"/>
      <c r="K790" s="26"/>
      <c r="L790" s="116"/>
      <c r="M790" s="16"/>
      <c r="N790" s="26">
        <f t="shared" si="70"/>
        <v>1</v>
      </c>
      <c r="O790" s="26">
        <f t="shared" si="71"/>
        <v>2004</v>
      </c>
      <c r="P790" s="26">
        <f>INDEX(ENDEKS!$Q$4:$AB$25,MATCH(O790,ENDEKS!$P$4:$P$25,0),MATCH(N790,ENDEKS!$Q$3:$AB$3,0))</f>
        <v>33.345300000000002</v>
      </c>
      <c r="R790" s="28">
        <f t="shared" si="72"/>
        <v>0</v>
      </c>
      <c r="S790" s="28" t="e">
        <f t="shared" si="73"/>
        <v>#DIV/0!</v>
      </c>
      <c r="T790" s="28" t="e">
        <f t="shared" si="74"/>
        <v>#DIV/0!</v>
      </c>
      <c r="U790" s="16"/>
      <c r="V790" s="16"/>
    </row>
    <row r="791" spans="6:22" x14ac:dyDescent="0.2">
      <c r="F791" s="16"/>
      <c r="H791" s="16">
        <v>0</v>
      </c>
      <c r="I791" s="16" t="e">
        <v>#DIV/0!</v>
      </c>
      <c r="J791" s="16"/>
      <c r="K791" s="26"/>
      <c r="L791" s="116"/>
      <c r="M791" s="16"/>
      <c r="N791" s="26">
        <f t="shared" si="70"/>
        <v>1</v>
      </c>
      <c r="O791" s="26">
        <f t="shared" si="71"/>
        <v>2004</v>
      </c>
      <c r="P791" s="26">
        <f>INDEX(ENDEKS!$Q$4:$AB$25,MATCH(O791,ENDEKS!$P$4:$P$25,0),MATCH(N791,ENDEKS!$Q$3:$AB$3,0))</f>
        <v>33.345300000000002</v>
      </c>
      <c r="R791" s="28">
        <f t="shared" si="72"/>
        <v>0</v>
      </c>
      <c r="S791" s="28" t="e">
        <f t="shared" si="73"/>
        <v>#DIV/0!</v>
      </c>
      <c r="T791" s="28" t="e">
        <f t="shared" si="74"/>
        <v>#DIV/0!</v>
      </c>
      <c r="U791" s="16"/>
      <c r="V791" s="16"/>
    </row>
    <row r="792" spans="6:22" x14ac:dyDescent="0.2">
      <c r="F792" s="16"/>
      <c r="H792" s="16">
        <v>0</v>
      </c>
      <c r="I792" s="16" t="e">
        <v>#DIV/0!</v>
      </c>
      <c r="J792" s="16"/>
      <c r="K792" s="26"/>
      <c r="L792" s="116"/>
      <c r="M792" s="16"/>
      <c r="N792" s="26">
        <f t="shared" si="70"/>
        <v>1</v>
      </c>
      <c r="O792" s="26">
        <f t="shared" si="71"/>
        <v>2004</v>
      </c>
      <c r="P792" s="26">
        <f>INDEX(ENDEKS!$Q$4:$AB$25,MATCH(O792,ENDEKS!$P$4:$P$25,0),MATCH(N792,ENDEKS!$Q$3:$AB$3,0))</f>
        <v>33.345300000000002</v>
      </c>
      <c r="R792" s="28">
        <f t="shared" si="72"/>
        <v>0</v>
      </c>
      <c r="S792" s="28" t="e">
        <f t="shared" si="73"/>
        <v>#DIV/0!</v>
      </c>
      <c r="T792" s="28" t="e">
        <f t="shared" si="74"/>
        <v>#DIV/0!</v>
      </c>
      <c r="U792" s="16"/>
      <c r="V792" s="16"/>
    </row>
    <row r="793" spans="6:22" x14ac:dyDescent="0.2">
      <c r="F793" s="16"/>
      <c r="H793" s="16">
        <v>0</v>
      </c>
      <c r="I793" s="16" t="e">
        <v>#DIV/0!</v>
      </c>
      <c r="J793" s="16"/>
      <c r="K793" s="26"/>
      <c r="L793" s="116"/>
      <c r="M793" s="16"/>
      <c r="N793" s="26">
        <f t="shared" si="70"/>
        <v>1</v>
      </c>
      <c r="O793" s="26">
        <f t="shared" si="71"/>
        <v>2004</v>
      </c>
      <c r="P793" s="26">
        <f>INDEX(ENDEKS!$Q$4:$AB$25,MATCH(O793,ENDEKS!$P$4:$P$25,0),MATCH(N793,ENDEKS!$Q$3:$AB$3,0))</f>
        <v>33.345300000000002</v>
      </c>
      <c r="R793" s="28">
        <f t="shared" si="72"/>
        <v>0</v>
      </c>
      <c r="S793" s="28" t="e">
        <f t="shared" si="73"/>
        <v>#DIV/0!</v>
      </c>
      <c r="T793" s="28" t="e">
        <f t="shared" si="74"/>
        <v>#DIV/0!</v>
      </c>
      <c r="U793" s="16"/>
      <c r="V793" s="16"/>
    </row>
    <row r="794" spans="6:22" x14ac:dyDescent="0.2">
      <c r="F794" s="16"/>
      <c r="H794" s="16">
        <v>0</v>
      </c>
      <c r="I794" s="16" t="e">
        <v>#DIV/0!</v>
      </c>
      <c r="J794" s="16"/>
      <c r="K794" s="26"/>
      <c r="L794" s="116"/>
      <c r="M794" s="16"/>
      <c r="N794" s="26">
        <f t="shared" si="70"/>
        <v>1</v>
      </c>
      <c r="O794" s="26">
        <f t="shared" si="71"/>
        <v>2004</v>
      </c>
      <c r="P794" s="26">
        <f>INDEX(ENDEKS!$Q$4:$AB$25,MATCH(O794,ENDEKS!$P$4:$P$25,0),MATCH(N794,ENDEKS!$Q$3:$AB$3,0))</f>
        <v>33.345300000000002</v>
      </c>
      <c r="R794" s="28">
        <f t="shared" si="72"/>
        <v>0</v>
      </c>
      <c r="S794" s="28" t="e">
        <f t="shared" si="73"/>
        <v>#DIV/0!</v>
      </c>
      <c r="T794" s="28" t="e">
        <f t="shared" si="74"/>
        <v>#DIV/0!</v>
      </c>
      <c r="U794" s="16"/>
      <c r="V794" s="16"/>
    </row>
    <row r="795" spans="6:22" x14ac:dyDescent="0.2">
      <c r="F795" s="16"/>
      <c r="H795" s="16">
        <v>0</v>
      </c>
      <c r="I795" s="16" t="e">
        <v>#DIV/0!</v>
      </c>
      <c r="J795" s="16"/>
      <c r="K795" s="26"/>
      <c r="L795" s="116"/>
      <c r="M795" s="16"/>
      <c r="N795" s="26">
        <f t="shared" si="70"/>
        <v>1</v>
      </c>
      <c r="O795" s="26">
        <f t="shared" si="71"/>
        <v>2004</v>
      </c>
      <c r="P795" s="26">
        <f>INDEX(ENDEKS!$Q$4:$AB$25,MATCH(O795,ENDEKS!$P$4:$P$25,0),MATCH(N795,ENDEKS!$Q$3:$AB$3,0))</f>
        <v>33.345300000000002</v>
      </c>
      <c r="R795" s="28">
        <f t="shared" si="72"/>
        <v>0</v>
      </c>
      <c r="S795" s="28" t="e">
        <f t="shared" si="73"/>
        <v>#DIV/0!</v>
      </c>
      <c r="T795" s="28" t="e">
        <f t="shared" si="74"/>
        <v>#DIV/0!</v>
      </c>
      <c r="U795" s="16"/>
      <c r="V795" s="16"/>
    </row>
    <row r="796" spans="6:22" x14ac:dyDescent="0.2">
      <c r="F796" s="16"/>
      <c r="H796" s="16">
        <v>0</v>
      </c>
      <c r="I796" s="16" t="e">
        <v>#DIV/0!</v>
      </c>
      <c r="J796" s="16"/>
      <c r="K796" s="26"/>
      <c r="L796" s="116"/>
      <c r="M796" s="16"/>
      <c r="N796" s="26">
        <f t="shared" si="70"/>
        <v>1</v>
      </c>
      <c r="O796" s="26">
        <f t="shared" si="71"/>
        <v>2004</v>
      </c>
      <c r="P796" s="26">
        <f>INDEX(ENDEKS!$Q$4:$AB$25,MATCH(O796,ENDEKS!$P$4:$P$25,0),MATCH(N796,ENDEKS!$Q$3:$AB$3,0))</f>
        <v>33.345300000000002</v>
      </c>
      <c r="R796" s="28">
        <f t="shared" si="72"/>
        <v>0</v>
      </c>
      <c r="S796" s="28" t="e">
        <f t="shared" si="73"/>
        <v>#DIV/0!</v>
      </c>
      <c r="T796" s="28" t="e">
        <f t="shared" si="74"/>
        <v>#DIV/0!</v>
      </c>
      <c r="U796" s="16"/>
      <c r="V796" s="16"/>
    </row>
    <row r="797" spans="6:22" x14ac:dyDescent="0.2">
      <c r="F797" s="16"/>
      <c r="H797" s="16">
        <v>0</v>
      </c>
      <c r="I797" s="16" t="e">
        <v>#DIV/0!</v>
      </c>
      <c r="J797" s="16"/>
      <c r="K797" s="26"/>
      <c r="L797" s="116"/>
      <c r="M797" s="16"/>
      <c r="N797" s="26">
        <f t="shared" si="70"/>
        <v>1</v>
      </c>
      <c r="O797" s="26">
        <f t="shared" si="71"/>
        <v>2004</v>
      </c>
      <c r="P797" s="26">
        <f>INDEX(ENDEKS!$Q$4:$AB$25,MATCH(O797,ENDEKS!$P$4:$P$25,0),MATCH(N797,ENDEKS!$Q$3:$AB$3,0))</f>
        <v>33.345300000000002</v>
      </c>
      <c r="R797" s="28">
        <f t="shared" si="72"/>
        <v>0</v>
      </c>
      <c r="S797" s="28" t="e">
        <f t="shared" si="73"/>
        <v>#DIV/0!</v>
      </c>
      <c r="T797" s="28" t="e">
        <f t="shared" si="74"/>
        <v>#DIV/0!</v>
      </c>
      <c r="U797" s="16"/>
      <c r="V797" s="16"/>
    </row>
    <row r="798" spans="6:22" x14ac:dyDescent="0.2">
      <c r="F798" s="16"/>
      <c r="H798" s="16">
        <v>0</v>
      </c>
      <c r="I798" s="16" t="e">
        <v>#DIV/0!</v>
      </c>
      <c r="J798" s="16"/>
      <c r="K798" s="26"/>
      <c r="L798" s="116"/>
      <c r="M798" s="16"/>
      <c r="N798" s="26">
        <f t="shared" si="70"/>
        <v>1</v>
      </c>
      <c r="O798" s="26">
        <f t="shared" si="71"/>
        <v>2004</v>
      </c>
      <c r="P798" s="26">
        <f>INDEX(ENDEKS!$Q$4:$AB$25,MATCH(O798,ENDEKS!$P$4:$P$25,0),MATCH(N798,ENDEKS!$Q$3:$AB$3,0))</f>
        <v>33.345300000000002</v>
      </c>
      <c r="R798" s="28">
        <f t="shared" si="72"/>
        <v>0</v>
      </c>
      <c r="S798" s="28" t="e">
        <f t="shared" si="73"/>
        <v>#DIV/0!</v>
      </c>
      <c r="T798" s="28" t="e">
        <f t="shared" si="74"/>
        <v>#DIV/0!</v>
      </c>
      <c r="U798" s="16"/>
      <c r="V798" s="16"/>
    </row>
    <row r="799" spans="6:22" x14ac:dyDescent="0.2">
      <c r="F799" s="16"/>
      <c r="H799" s="16">
        <v>0</v>
      </c>
      <c r="I799" s="16" t="e">
        <v>#DIV/0!</v>
      </c>
      <c r="J799" s="16"/>
      <c r="K799" s="26"/>
      <c r="L799" s="116"/>
      <c r="M799" s="16"/>
      <c r="N799" s="26">
        <f t="shared" si="70"/>
        <v>1</v>
      </c>
      <c r="O799" s="26">
        <f t="shared" si="71"/>
        <v>2004</v>
      </c>
      <c r="P799" s="26">
        <f>INDEX(ENDEKS!$Q$4:$AB$25,MATCH(O799,ENDEKS!$P$4:$P$25,0),MATCH(N799,ENDEKS!$Q$3:$AB$3,0))</f>
        <v>33.345300000000002</v>
      </c>
      <c r="R799" s="28">
        <f t="shared" si="72"/>
        <v>0</v>
      </c>
      <c r="S799" s="28" t="e">
        <f t="shared" si="73"/>
        <v>#DIV/0!</v>
      </c>
      <c r="T799" s="28" t="e">
        <f t="shared" si="74"/>
        <v>#DIV/0!</v>
      </c>
      <c r="U799" s="16"/>
      <c r="V799" s="16"/>
    </row>
    <row r="800" spans="6:22" x14ac:dyDescent="0.2">
      <c r="F800" s="16"/>
      <c r="H800" s="16">
        <v>0</v>
      </c>
      <c r="I800" s="16" t="e">
        <v>#DIV/0!</v>
      </c>
      <c r="J800" s="16"/>
      <c r="K800" s="26"/>
      <c r="L800" s="116"/>
      <c r="M800" s="16"/>
      <c r="N800" s="26">
        <f t="shared" si="70"/>
        <v>1</v>
      </c>
      <c r="O800" s="26">
        <f t="shared" si="71"/>
        <v>2004</v>
      </c>
      <c r="P800" s="26">
        <f>INDEX(ENDEKS!$Q$4:$AB$25,MATCH(O800,ENDEKS!$P$4:$P$25,0),MATCH(N800,ENDEKS!$Q$3:$AB$3,0))</f>
        <v>33.345300000000002</v>
      </c>
      <c r="R800" s="28">
        <f t="shared" si="72"/>
        <v>0</v>
      </c>
      <c r="S800" s="28" t="e">
        <f t="shared" si="73"/>
        <v>#DIV/0!</v>
      </c>
      <c r="T800" s="28" t="e">
        <f t="shared" si="74"/>
        <v>#DIV/0!</v>
      </c>
      <c r="U800" s="16"/>
      <c r="V800" s="16"/>
    </row>
    <row r="801" spans="6:22" x14ac:dyDescent="0.2">
      <c r="F801" s="16"/>
      <c r="H801" s="16">
        <v>0</v>
      </c>
      <c r="I801" s="16" t="e">
        <v>#DIV/0!</v>
      </c>
      <c r="J801" s="16"/>
      <c r="K801" s="26"/>
      <c r="L801" s="116"/>
      <c r="M801" s="16"/>
      <c r="N801" s="26">
        <f t="shared" si="70"/>
        <v>1</v>
      </c>
      <c r="O801" s="26">
        <f t="shared" si="71"/>
        <v>2004</v>
      </c>
      <c r="P801" s="26">
        <f>INDEX(ENDEKS!$Q$4:$AB$25,MATCH(O801,ENDEKS!$P$4:$P$25,0),MATCH(N801,ENDEKS!$Q$3:$AB$3,0))</f>
        <v>33.345300000000002</v>
      </c>
      <c r="R801" s="28">
        <f t="shared" si="72"/>
        <v>0</v>
      </c>
      <c r="S801" s="28" t="e">
        <f t="shared" si="73"/>
        <v>#DIV/0!</v>
      </c>
      <c r="T801" s="28" t="e">
        <f t="shared" si="74"/>
        <v>#DIV/0!</v>
      </c>
      <c r="U801" s="16"/>
      <c r="V801" s="16"/>
    </row>
    <row r="802" spans="6:22" x14ac:dyDescent="0.2">
      <c r="F802" s="16"/>
      <c r="H802" s="16">
        <v>0</v>
      </c>
      <c r="I802" s="16" t="e">
        <v>#DIV/0!</v>
      </c>
      <c r="J802" s="16"/>
      <c r="K802" s="26"/>
      <c r="L802" s="116"/>
      <c r="M802" s="16"/>
      <c r="N802" s="26">
        <f t="shared" si="70"/>
        <v>1</v>
      </c>
      <c r="O802" s="26">
        <f t="shared" si="71"/>
        <v>2004</v>
      </c>
      <c r="P802" s="26">
        <f>INDEX(ENDEKS!$Q$4:$AB$25,MATCH(O802,ENDEKS!$P$4:$P$25,0),MATCH(N802,ENDEKS!$Q$3:$AB$3,0))</f>
        <v>33.345300000000002</v>
      </c>
      <c r="R802" s="28">
        <f t="shared" si="72"/>
        <v>0</v>
      </c>
      <c r="S802" s="28" t="e">
        <f t="shared" si="73"/>
        <v>#DIV/0!</v>
      </c>
      <c r="T802" s="28" t="e">
        <f t="shared" si="74"/>
        <v>#DIV/0!</v>
      </c>
      <c r="U802" s="16"/>
      <c r="V802" s="16"/>
    </row>
    <row r="803" spans="6:22" x14ac:dyDescent="0.2">
      <c r="F803" s="16"/>
      <c r="H803" s="16">
        <v>0</v>
      </c>
      <c r="I803" s="16" t="e">
        <v>#DIV/0!</v>
      </c>
      <c r="J803" s="16"/>
      <c r="K803" s="26"/>
      <c r="L803" s="116"/>
      <c r="M803" s="16"/>
      <c r="N803" s="26">
        <f t="shared" si="70"/>
        <v>1</v>
      </c>
      <c r="O803" s="26">
        <f t="shared" si="71"/>
        <v>2004</v>
      </c>
      <c r="P803" s="26">
        <f>INDEX(ENDEKS!$Q$4:$AB$25,MATCH(O803,ENDEKS!$P$4:$P$25,0),MATCH(N803,ENDEKS!$Q$3:$AB$3,0))</f>
        <v>33.345300000000002</v>
      </c>
      <c r="R803" s="28">
        <f t="shared" si="72"/>
        <v>0</v>
      </c>
      <c r="S803" s="28" t="e">
        <f t="shared" si="73"/>
        <v>#DIV/0!</v>
      </c>
      <c r="T803" s="28" t="e">
        <f t="shared" si="74"/>
        <v>#DIV/0!</v>
      </c>
      <c r="U803" s="16"/>
      <c r="V803" s="16"/>
    </row>
    <row r="804" spans="6:22" x14ac:dyDescent="0.2">
      <c r="F804" s="16"/>
      <c r="H804" s="16">
        <v>0</v>
      </c>
      <c r="I804" s="16" t="e">
        <v>#DIV/0!</v>
      </c>
      <c r="J804" s="16"/>
      <c r="K804" s="26"/>
      <c r="L804" s="116"/>
      <c r="M804" s="16"/>
      <c r="N804" s="26">
        <f t="shared" si="70"/>
        <v>1</v>
      </c>
      <c r="O804" s="26">
        <f t="shared" si="71"/>
        <v>2004</v>
      </c>
      <c r="P804" s="26">
        <f>INDEX(ENDEKS!$Q$4:$AB$25,MATCH(O804,ENDEKS!$P$4:$P$25,0),MATCH(N804,ENDEKS!$Q$3:$AB$3,0))</f>
        <v>33.345300000000002</v>
      </c>
      <c r="R804" s="28">
        <f t="shared" si="72"/>
        <v>0</v>
      </c>
      <c r="S804" s="28" t="e">
        <f t="shared" si="73"/>
        <v>#DIV/0!</v>
      </c>
      <c r="T804" s="28" t="e">
        <f t="shared" si="74"/>
        <v>#DIV/0!</v>
      </c>
      <c r="U804" s="16"/>
      <c r="V804" s="16"/>
    </row>
    <row r="805" spans="6:22" x14ac:dyDescent="0.2">
      <c r="F805" s="16"/>
      <c r="H805" s="16">
        <v>0</v>
      </c>
      <c r="I805" s="16" t="e">
        <v>#DIV/0!</v>
      </c>
      <c r="J805" s="16"/>
      <c r="K805" s="26"/>
      <c r="L805" s="116"/>
      <c r="M805" s="16"/>
      <c r="N805" s="26">
        <f t="shared" si="70"/>
        <v>1</v>
      </c>
      <c r="O805" s="26">
        <f t="shared" si="71"/>
        <v>2004</v>
      </c>
      <c r="P805" s="26">
        <f>INDEX(ENDEKS!$Q$4:$AB$25,MATCH(O805,ENDEKS!$P$4:$P$25,0),MATCH(N805,ENDEKS!$Q$3:$AB$3,0))</f>
        <v>33.345300000000002</v>
      </c>
      <c r="R805" s="28">
        <f t="shared" si="72"/>
        <v>0</v>
      </c>
      <c r="S805" s="28" t="e">
        <f t="shared" si="73"/>
        <v>#DIV/0!</v>
      </c>
      <c r="T805" s="28" t="e">
        <f t="shared" si="74"/>
        <v>#DIV/0!</v>
      </c>
      <c r="U805" s="16"/>
      <c r="V805" s="16"/>
    </row>
    <row r="806" spans="6:22" x14ac:dyDescent="0.2">
      <c r="F806" s="16"/>
      <c r="H806" s="16">
        <v>0</v>
      </c>
      <c r="I806" s="16" t="e">
        <v>#DIV/0!</v>
      </c>
      <c r="J806" s="16"/>
      <c r="K806" s="26"/>
      <c r="L806" s="116"/>
      <c r="M806" s="16"/>
      <c r="N806" s="26">
        <f t="shared" si="70"/>
        <v>1</v>
      </c>
      <c r="O806" s="26">
        <f t="shared" si="71"/>
        <v>2004</v>
      </c>
      <c r="P806" s="26">
        <f>INDEX(ENDEKS!$Q$4:$AB$25,MATCH(O806,ENDEKS!$P$4:$P$25,0),MATCH(N806,ENDEKS!$Q$3:$AB$3,0))</f>
        <v>33.345300000000002</v>
      </c>
      <c r="R806" s="28">
        <f t="shared" si="72"/>
        <v>0</v>
      </c>
      <c r="S806" s="28" t="e">
        <f t="shared" si="73"/>
        <v>#DIV/0!</v>
      </c>
      <c r="T806" s="28" t="e">
        <f t="shared" si="74"/>
        <v>#DIV/0!</v>
      </c>
      <c r="U806" s="16"/>
      <c r="V806" s="16"/>
    </row>
    <row r="807" spans="6:22" x14ac:dyDescent="0.2">
      <c r="F807" s="16"/>
      <c r="H807" s="16">
        <v>0</v>
      </c>
      <c r="I807" s="16" t="e">
        <v>#DIV/0!</v>
      </c>
      <c r="J807" s="16"/>
      <c r="K807" s="26"/>
      <c r="L807" s="116"/>
      <c r="M807" s="16"/>
      <c r="N807" s="26">
        <f t="shared" si="70"/>
        <v>1</v>
      </c>
      <c r="O807" s="26">
        <f t="shared" si="71"/>
        <v>2004</v>
      </c>
      <c r="P807" s="26">
        <f>INDEX(ENDEKS!$Q$4:$AB$25,MATCH(O807,ENDEKS!$P$4:$P$25,0),MATCH(N807,ENDEKS!$Q$3:$AB$3,0))</f>
        <v>33.345300000000002</v>
      </c>
      <c r="R807" s="28">
        <f t="shared" si="72"/>
        <v>0</v>
      </c>
      <c r="S807" s="28" t="e">
        <f t="shared" si="73"/>
        <v>#DIV/0!</v>
      </c>
      <c r="T807" s="28" t="e">
        <f t="shared" si="74"/>
        <v>#DIV/0!</v>
      </c>
      <c r="U807" s="16"/>
      <c r="V807" s="16"/>
    </row>
    <row r="808" spans="6:22" x14ac:dyDescent="0.2">
      <c r="F808" s="16"/>
      <c r="H808" s="16">
        <v>0</v>
      </c>
      <c r="I808" s="16" t="e">
        <v>#DIV/0!</v>
      </c>
      <c r="J808" s="16"/>
      <c r="K808" s="26"/>
      <c r="L808" s="116"/>
      <c r="M808" s="16"/>
      <c r="N808" s="26">
        <f t="shared" si="70"/>
        <v>1</v>
      </c>
      <c r="O808" s="26">
        <f t="shared" si="71"/>
        <v>2004</v>
      </c>
      <c r="P808" s="26">
        <f>INDEX(ENDEKS!$Q$4:$AB$25,MATCH(O808,ENDEKS!$P$4:$P$25,0),MATCH(N808,ENDEKS!$Q$3:$AB$3,0))</f>
        <v>33.345300000000002</v>
      </c>
      <c r="R808" s="28">
        <f t="shared" si="72"/>
        <v>0</v>
      </c>
      <c r="S808" s="28" t="e">
        <f t="shared" si="73"/>
        <v>#DIV/0!</v>
      </c>
      <c r="T808" s="28" t="e">
        <f t="shared" si="74"/>
        <v>#DIV/0!</v>
      </c>
      <c r="U808" s="16"/>
      <c r="V808" s="16"/>
    </row>
    <row r="809" spans="6:22" x14ac:dyDescent="0.2">
      <c r="F809" s="16"/>
      <c r="H809" s="16">
        <v>0</v>
      </c>
      <c r="I809" s="16" t="e">
        <v>#DIV/0!</v>
      </c>
      <c r="J809" s="16"/>
      <c r="K809" s="26"/>
      <c r="L809" s="116"/>
      <c r="M809" s="16"/>
      <c r="N809" s="26">
        <f t="shared" si="70"/>
        <v>1</v>
      </c>
      <c r="O809" s="26">
        <f t="shared" si="71"/>
        <v>2004</v>
      </c>
      <c r="P809" s="26">
        <f>INDEX(ENDEKS!$Q$4:$AB$25,MATCH(O809,ENDEKS!$P$4:$P$25,0),MATCH(N809,ENDEKS!$Q$3:$AB$3,0))</f>
        <v>33.345300000000002</v>
      </c>
      <c r="R809" s="28">
        <f t="shared" si="72"/>
        <v>0</v>
      </c>
      <c r="S809" s="28" t="e">
        <f t="shared" si="73"/>
        <v>#DIV/0!</v>
      </c>
      <c r="T809" s="28" t="e">
        <f t="shared" si="74"/>
        <v>#DIV/0!</v>
      </c>
      <c r="U809" s="16"/>
      <c r="V809" s="16"/>
    </row>
    <row r="810" spans="6:22" x14ac:dyDescent="0.2">
      <c r="F810" s="16"/>
      <c r="H810" s="16">
        <v>0</v>
      </c>
      <c r="I810" s="16" t="e">
        <v>#DIV/0!</v>
      </c>
      <c r="J810" s="16"/>
      <c r="K810" s="26"/>
      <c r="L810" s="116"/>
      <c r="M810" s="16"/>
      <c r="N810" s="26">
        <f t="shared" si="70"/>
        <v>1</v>
      </c>
      <c r="O810" s="26">
        <f t="shared" si="71"/>
        <v>2004</v>
      </c>
      <c r="P810" s="26">
        <f>INDEX(ENDEKS!$Q$4:$AB$25,MATCH(O810,ENDEKS!$P$4:$P$25,0),MATCH(N810,ENDEKS!$Q$3:$AB$3,0))</f>
        <v>33.345300000000002</v>
      </c>
      <c r="R810" s="28">
        <f t="shared" si="72"/>
        <v>0</v>
      </c>
      <c r="S810" s="28" t="e">
        <f t="shared" si="73"/>
        <v>#DIV/0!</v>
      </c>
      <c r="T810" s="28" t="e">
        <f t="shared" si="74"/>
        <v>#DIV/0!</v>
      </c>
      <c r="U810" s="16"/>
      <c r="V810" s="16"/>
    </row>
    <row r="811" spans="6:22" x14ac:dyDescent="0.2">
      <c r="F811" s="16"/>
      <c r="H811" s="16">
        <v>0</v>
      </c>
      <c r="I811" s="16" t="e">
        <v>#DIV/0!</v>
      </c>
      <c r="J811" s="16"/>
      <c r="K811" s="26"/>
      <c r="L811" s="116"/>
      <c r="M811" s="16"/>
      <c r="N811" s="26">
        <f t="shared" si="70"/>
        <v>1</v>
      </c>
      <c r="O811" s="26">
        <f t="shared" si="71"/>
        <v>2004</v>
      </c>
      <c r="P811" s="26">
        <f>INDEX(ENDEKS!$Q$4:$AB$25,MATCH(O811,ENDEKS!$P$4:$P$25,0),MATCH(N811,ENDEKS!$Q$3:$AB$3,0))</f>
        <v>33.345300000000002</v>
      </c>
      <c r="R811" s="28">
        <f t="shared" si="72"/>
        <v>0</v>
      </c>
      <c r="S811" s="28" t="e">
        <f t="shared" si="73"/>
        <v>#DIV/0!</v>
      </c>
      <c r="T811" s="28" t="e">
        <f t="shared" si="74"/>
        <v>#DIV/0!</v>
      </c>
      <c r="U811" s="16"/>
      <c r="V811" s="16"/>
    </row>
    <row r="812" spans="6:22" x14ac:dyDescent="0.2">
      <c r="F812" s="16"/>
      <c r="H812" s="16">
        <v>0</v>
      </c>
      <c r="I812" s="16" t="e">
        <v>#DIV/0!</v>
      </c>
      <c r="J812" s="16"/>
      <c r="K812" s="26"/>
      <c r="L812" s="116"/>
      <c r="M812" s="16"/>
      <c r="N812" s="26">
        <f t="shared" si="70"/>
        <v>1</v>
      </c>
      <c r="O812" s="26">
        <f t="shared" si="71"/>
        <v>2004</v>
      </c>
      <c r="P812" s="26">
        <f>INDEX(ENDEKS!$Q$4:$AB$25,MATCH(O812,ENDEKS!$P$4:$P$25,0),MATCH(N812,ENDEKS!$Q$3:$AB$3,0))</f>
        <v>33.345300000000002</v>
      </c>
      <c r="R812" s="28">
        <f t="shared" si="72"/>
        <v>0</v>
      </c>
      <c r="S812" s="28" t="e">
        <f t="shared" si="73"/>
        <v>#DIV/0!</v>
      </c>
      <c r="T812" s="28" t="e">
        <f t="shared" si="74"/>
        <v>#DIV/0!</v>
      </c>
      <c r="U812" s="16"/>
      <c r="V812" s="16"/>
    </row>
    <row r="813" spans="6:22" x14ac:dyDescent="0.2">
      <c r="F813" s="16"/>
      <c r="H813" s="16">
        <v>0</v>
      </c>
      <c r="I813" s="16" t="e">
        <v>#DIV/0!</v>
      </c>
      <c r="J813" s="16"/>
      <c r="K813" s="26"/>
      <c r="L813" s="116"/>
      <c r="M813" s="16"/>
      <c r="N813" s="26">
        <f t="shared" si="70"/>
        <v>1</v>
      </c>
      <c r="O813" s="26">
        <f t="shared" si="71"/>
        <v>2004</v>
      </c>
      <c r="P813" s="26">
        <f>INDEX(ENDEKS!$Q$4:$AB$25,MATCH(O813,ENDEKS!$P$4:$P$25,0),MATCH(N813,ENDEKS!$Q$3:$AB$3,0))</f>
        <v>33.345300000000002</v>
      </c>
      <c r="R813" s="28">
        <f t="shared" si="72"/>
        <v>0</v>
      </c>
      <c r="S813" s="28" t="e">
        <f t="shared" si="73"/>
        <v>#DIV/0!</v>
      </c>
      <c r="T813" s="28" t="e">
        <f t="shared" si="74"/>
        <v>#DIV/0!</v>
      </c>
      <c r="U813" s="16"/>
      <c r="V813" s="16"/>
    </row>
    <row r="814" spans="6:22" x14ac:dyDescent="0.2">
      <c r="F814" s="16"/>
      <c r="H814" s="16">
        <v>0</v>
      </c>
      <c r="I814" s="16" t="e">
        <v>#DIV/0!</v>
      </c>
      <c r="J814" s="16"/>
      <c r="K814" s="26"/>
      <c r="L814" s="116"/>
      <c r="M814" s="16"/>
      <c r="N814" s="26">
        <f t="shared" si="70"/>
        <v>1</v>
      </c>
      <c r="O814" s="26">
        <f t="shared" si="71"/>
        <v>2004</v>
      </c>
      <c r="P814" s="26">
        <f>INDEX(ENDEKS!$Q$4:$AB$25,MATCH(O814,ENDEKS!$P$4:$P$25,0),MATCH(N814,ENDEKS!$Q$3:$AB$3,0))</f>
        <v>33.345300000000002</v>
      </c>
      <c r="R814" s="28">
        <f t="shared" si="72"/>
        <v>0</v>
      </c>
      <c r="S814" s="28" t="e">
        <f t="shared" si="73"/>
        <v>#DIV/0!</v>
      </c>
      <c r="T814" s="28" t="e">
        <f t="shared" si="74"/>
        <v>#DIV/0!</v>
      </c>
      <c r="U814" s="16"/>
      <c r="V814" s="16"/>
    </row>
    <row r="815" spans="6:22" x14ac:dyDescent="0.2">
      <c r="F815" s="16"/>
      <c r="H815" s="16">
        <v>0</v>
      </c>
      <c r="I815" s="16" t="e">
        <v>#DIV/0!</v>
      </c>
      <c r="J815" s="16"/>
      <c r="K815" s="26"/>
      <c r="L815" s="116"/>
      <c r="M815" s="16"/>
      <c r="N815" s="26">
        <f t="shared" si="70"/>
        <v>1</v>
      </c>
      <c r="O815" s="26">
        <f t="shared" si="71"/>
        <v>2004</v>
      </c>
      <c r="P815" s="26">
        <f>INDEX(ENDEKS!$Q$4:$AB$25,MATCH(O815,ENDEKS!$P$4:$P$25,0),MATCH(N815,ENDEKS!$Q$3:$AB$3,0))</f>
        <v>33.345300000000002</v>
      </c>
      <c r="R815" s="28">
        <f t="shared" si="72"/>
        <v>0</v>
      </c>
      <c r="S815" s="28" t="e">
        <f t="shared" si="73"/>
        <v>#DIV/0!</v>
      </c>
      <c r="T815" s="28" t="e">
        <f t="shared" si="74"/>
        <v>#DIV/0!</v>
      </c>
      <c r="U815" s="16"/>
      <c r="V815" s="16"/>
    </row>
    <row r="816" spans="6:22" x14ac:dyDescent="0.2">
      <c r="F816" s="16"/>
      <c r="H816" s="16">
        <v>0</v>
      </c>
      <c r="I816" s="16" t="e">
        <v>#DIV/0!</v>
      </c>
      <c r="J816" s="16"/>
      <c r="K816" s="26"/>
      <c r="L816" s="116"/>
      <c r="M816" s="16"/>
      <c r="N816" s="26">
        <f t="shared" si="70"/>
        <v>1</v>
      </c>
      <c r="O816" s="26">
        <f t="shared" si="71"/>
        <v>2004</v>
      </c>
      <c r="P816" s="26">
        <f>INDEX(ENDEKS!$Q$4:$AB$25,MATCH(O816,ENDEKS!$P$4:$P$25,0),MATCH(N816,ENDEKS!$Q$3:$AB$3,0))</f>
        <v>33.345300000000002</v>
      </c>
      <c r="R816" s="28">
        <f t="shared" si="72"/>
        <v>0</v>
      </c>
      <c r="S816" s="28" t="e">
        <f t="shared" si="73"/>
        <v>#DIV/0!</v>
      </c>
      <c r="T816" s="28" t="e">
        <f t="shared" si="74"/>
        <v>#DIV/0!</v>
      </c>
      <c r="U816" s="16"/>
      <c r="V816" s="16"/>
    </row>
    <row r="817" spans="6:22" x14ac:dyDescent="0.2">
      <c r="F817" s="16"/>
      <c r="H817" s="16">
        <v>0</v>
      </c>
      <c r="I817" s="16" t="e">
        <v>#DIV/0!</v>
      </c>
      <c r="J817" s="16"/>
      <c r="K817" s="26"/>
      <c r="L817" s="116"/>
      <c r="M817" s="16"/>
      <c r="N817" s="26">
        <f t="shared" si="70"/>
        <v>1</v>
      </c>
      <c r="O817" s="26">
        <f t="shared" si="71"/>
        <v>2004</v>
      </c>
      <c r="P817" s="26">
        <f>INDEX(ENDEKS!$Q$4:$AB$25,MATCH(O817,ENDEKS!$P$4:$P$25,0),MATCH(N817,ENDEKS!$Q$3:$AB$3,0))</f>
        <v>33.345300000000002</v>
      </c>
      <c r="R817" s="28">
        <f t="shared" si="72"/>
        <v>0</v>
      </c>
      <c r="S817" s="28" t="e">
        <f t="shared" si="73"/>
        <v>#DIV/0!</v>
      </c>
      <c r="T817" s="28" t="e">
        <f t="shared" si="74"/>
        <v>#DIV/0!</v>
      </c>
      <c r="U817" s="16"/>
      <c r="V817" s="16"/>
    </row>
    <row r="818" spans="6:22" x14ac:dyDescent="0.2">
      <c r="F818" s="16"/>
      <c r="H818" s="16">
        <v>0</v>
      </c>
      <c r="I818" s="16" t="e">
        <v>#DIV/0!</v>
      </c>
      <c r="J818" s="16"/>
      <c r="K818" s="26"/>
      <c r="L818" s="116"/>
      <c r="M818" s="16"/>
      <c r="N818" s="26">
        <f t="shared" si="70"/>
        <v>1</v>
      </c>
      <c r="O818" s="26">
        <f t="shared" si="71"/>
        <v>2004</v>
      </c>
      <c r="P818" s="26">
        <f>INDEX(ENDEKS!$Q$4:$AB$25,MATCH(O818,ENDEKS!$P$4:$P$25,0),MATCH(N818,ENDEKS!$Q$3:$AB$3,0))</f>
        <v>33.345300000000002</v>
      </c>
      <c r="R818" s="28">
        <f t="shared" si="72"/>
        <v>0</v>
      </c>
      <c r="S818" s="28" t="e">
        <f t="shared" si="73"/>
        <v>#DIV/0!</v>
      </c>
      <c r="T818" s="28" t="e">
        <f t="shared" si="74"/>
        <v>#DIV/0!</v>
      </c>
      <c r="U818" s="16"/>
      <c r="V818" s="16"/>
    </row>
    <row r="819" spans="6:22" x14ac:dyDescent="0.2">
      <c r="F819" s="16"/>
      <c r="H819" s="16">
        <v>0</v>
      </c>
      <c r="I819" s="16" t="e">
        <v>#DIV/0!</v>
      </c>
      <c r="J819" s="16"/>
      <c r="K819" s="26"/>
      <c r="L819" s="116"/>
      <c r="M819" s="16"/>
      <c r="N819" s="26">
        <f t="shared" si="70"/>
        <v>1</v>
      </c>
      <c r="O819" s="26">
        <f t="shared" si="71"/>
        <v>2004</v>
      </c>
      <c r="P819" s="26">
        <f>INDEX(ENDEKS!$Q$4:$AB$25,MATCH(O819,ENDEKS!$P$4:$P$25,0),MATCH(N819,ENDEKS!$Q$3:$AB$3,0))</f>
        <v>33.345300000000002</v>
      </c>
      <c r="R819" s="28">
        <f t="shared" si="72"/>
        <v>0</v>
      </c>
      <c r="S819" s="28" t="e">
        <f t="shared" si="73"/>
        <v>#DIV/0!</v>
      </c>
      <c r="T819" s="28" t="e">
        <f t="shared" si="74"/>
        <v>#DIV/0!</v>
      </c>
      <c r="U819" s="16"/>
      <c r="V819" s="16"/>
    </row>
    <row r="820" spans="6:22" x14ac:dyDescent="0.2">
      <c r="F820" s="16"/>
      <c r="H820" s="16">
        <v>0</v>
      </c>
      <c r="I820" s="16" t="e">
        <v>#DIV/0!</v>
      </c>
      <c r="J820" s="16"/>
      <c r="K820" s="26"/>
      <c r="L820" s="116"/>
      <c r="M820" s="16"/>
      <c r="N820" s="26">
        <f t="shared" si="70"/>
        <v>1</v>
      </c>
      <c r="O820" s="26">
        <f t="shared" si="71"/>
        <v>2004</v>
      </c>
      <c r="P820" s="26">
        <f>INDEX(ENDEKS!$Q$4:$AB$25,MATCH(O820,ENDEKS!$P$4:$P$25,0),MATCH(N820,ENDEKS!$Q$3:$AB$3,0))</f>
        <v>33.345300000000002</v>
      </c>
      <c r="R820" s="28">
        <f t="shared" si="72"/>
        <v>0</v>
      </c>
      <c r="S820" s="28" t="e">
        <f t="shared" si="73"/>
        <v>#DIV/0!</v>
      </c>
      <c r="T820" s="28" t="e">
        <f t="shared" si="74"/>
        <v>#DIV/0!</v>
      </c>
      <c r="U820" s="16"/>
      <c r="V820" s="16"/>
    </row>
    <row r="821" spans="6:22" x14ac:dyDescent="0.2">
      <c r="F821" s="16"/>
      <c r="H821" s="16">
        <v>0</v>
      </c>
      <c r="I821" s="16" t="e">
        <v>#DIV/0!</v>
      </c>
      <c r="J821" s="16"/>
      <c r="K821" s="26"/>
      <c r="L821" s="116"/>
      <c r="M821" s="16"/>
      <c r="N821" s="26">
        <f t="shared" si="70"/>
        <v>1</v>
      </c>
      <c r="O821" s="26">
        <f t="shared" si="71"/>
        <v>2004</v>
      </c>
      <c r="P821" s="26">
        <f>INDEX(ENDEKS!$Q$4:$AB$25,MATCH(O821,ENDEKS!$P$4:$P$25,0),MATCH(N821,ENDEKS!$Q$3:$AB$3,0))</f>
        <v>33.345300000000002</v>
      </c>
      <c r="R821" s="28">
        <f t="shared" si="72"/>
        <v>0</v>
      </c>
      <c r="S821" s="28" t="e">
        <f t="shared" si="73"/>
        <v>#DIV/0!</v>
      </c>
      <c r="T821" s="28" t="e">
        <f t="shared" si="74"/>
        <v>#DIV/0!</v>
      </c>
      <c r="U821" s="16"/>
      <c r="V821" s="16"/>
    </row>
    <row r="822" spans="6:22" x14ac:dyDescent="0.2">
      <c r="F822" s="16"/>
      <c r="H822" s="16">
        <v>0</v>
      </c>
      <c r="I822" s="16" t="e">
        <v>#DIV/0!</v>
      </c>
      <c r="J822" s="16"/>
      <c r="K822" s="26"/>
      <c r="L822" s="116"/>
      <c r="M822" s="16"/>
      <c r="N822" s="26">
        <f t="shared" si="70"/>
        <v>1</v>
      </c>
      <c r="O822" s="26">
        <f t="shared" si="71"/>
        <v>2004</v>
      </c>
      <c r="P822" s="26">
        <f>INDEX(ENDEKS!$Q$4:$AB$25,MATCH(O822,ENDEKS!$P$4:$P$25,0),MATCH(N822,ENDEKS!$Q$3:$AB$3,0))</f>
        <v>33.345300000000002</v>
      </c>
      <c r="R822" s="28">
        <f t="shared" si="72"/>
        <v>0</v>
      </c>
      <c r="S822" s="28" t="e">
        <f t="shared" si="73"/>
        <v>#DIV/0!</v>
      </c>
      <c r="T822" s="28" t="e">
        <f t="shared" si="74"/>
        <v>#DIV/0!</v>
      </c>
      <c r="U822" s="16"/>
      <c r="V822" s="16"/>
    </row>
    <row r="823" spans="6:22" x14ac:dyDescent="0.2">
      <c r="F823" s="16"/>
      <c r="H823" s="16">
        <v>0</v>
      </c>
      <c r="I823" s="16" t="e">
        <v>#DIV/0!</v>
      </c>
      <c r="J823" s="16"/>
      <c r="K823" s="26"/>
      <c r="L823" s="116"/>
      <c r="M823" s="16"/>
      <c r="N823" s="26">
        <f t="shared" si="70"/>
        <v>1</v>
      </c>
      <c r="O823" s="26">
        <f t="shared" si="71"/>
        <v>2004</v>
      </c>
      <c r="P823" s="26">
        <f>INDEX(ENDEKS!$Q$4:$AB$25,MATCH(O823,ENDEKS!$P$4:$P$25,0),MATCH(N823,ENDEKS!$Q$3:$AB$3,0))</f>
        <v>33.345300000000002</v>
      </c>
      <c r="R823" s="28">
        <f t="shared" si="72"/>
        <v>0</v>
      </c>
      <c r="S823" s="28" t="e">
        <f t="shared" si="73"/>
        <v>#DIV/0!</v>
      </c>
      <c r="T823" s="28" t="e">
        <f t="shared" si="74"/>
        <v>#DIV/0!</v>
      </c>
      <c r="U823" s="16"/>
      <c r="V823" s="16"/>
    </row>
    <row r="824" spans="6:22" x14ac:dyDescent="0.2">
      <c r="F824" s="16"/>
      <c r="H824" s="16">
        <v>0</v>
      </c>
      <c r="I824" s="16" t="e">
        <v>#DIV/0!</v>
      </c>
      <c r="J824" s="16"/>
      <c r="K824" s="26"/>
      <c r="L824" s="116"/>
      <c r="M824" s="16"/>
      <c r="N824" s="26">
        <f t="shared" si="70"/>
        <v>1</v>
      </c>
      <c r="O824" s="26">
        <f t="shared" si="71"/>
        <v>2004</v>
      </c>
      <c r="P824" s="26">
        <f>INDEX(ENDEKS!$Q$4:$AB$25,MATCH(O824,ENDEKS!$P$4:$P$25,0),MATCH(N824,ENDEKS!$Q$3:$AB$3,0))</f>
        <v>33.345300000000002</v>
      </c>
      <c r="R824" s="28">
        <f t="shared" si="72"/>
        <v>0</v>
      </c>
      <c r="S824" s="28" t="e">
        <f t="shared" si="73"/>
        <v>#DIV/0!</v>
      </c>
      <c r="T824" s="28" t="e">
        <f t="shared" si="74"/>
        <v>#DIV/0!</v>
      </c>
      <c r="U824" s="16"/>
      <c r="V824" s="16"/>
    </row>
    <row r="825" spans="6:22" x14ac:dyDescent="0.2">
      <c r="F825" s="16"/>
      <c r="H825" s="16">
        <v>0</v>
      </c>
      <c r="I825" s="16" t="e">
        <v>#DIV/0!</v>
      </c>
      <c r="J825" s="16"/>
      <c r="K825" s="26"/>
      <c r="L825" s="116"/>
      <c r="M825" s="16"/>
      <c r="N825" s="26">
        <f t="shared" si="70"/>
        <v>1</v>
      </c>
      <c r="O825" s="26">
        <f t="shared" si="71"/>
        <v>2004</v>
      </c>
      <c r="P825" s="26">
        <f>INDEX(ENDEKS!$Q$4:$AB$25,MATCH(O825,ENDEKS!$P$4:$P$25,0),MATCH(N825,ENDEKS!$Q$3:$AB$3,0))</f>
        <v>33.345300000000002</v>
      </c>
      <c r="R825" s="28">
        <f t="shared" si="72"/>
        <v>0</v>
      </c>
      <c r="S825" s="28" t="e">
        <f t="shared" si="73"/>
        <v>#DIV/0!</v>
      </c>
      <c r="T825" s="28" t="e">
        <f t="shared" si="74"/>
        <v>#DIV/0!</v>
      </c>
      <c r="U825" s="16"/>
      <c r="V825" s="16"/>
    </row>
    <row r="826" spans="6:22" x14ac:dyDescent="0.2">
      <c r="F826" s="16"/>
      <c r="H826" s="16">
        <v>0</v>
      </c>
      <c r="I826" s="16" t="e">
        <v>#DIV/0!</v>
      </c>
      <c r="J826" s="16"/>
      <c r="K826" s="26"/>
      <c r="L826" s="116"/>
      <c r="M826" s="16"/>
      <c r="N826" s="26">
        <f t="shared" si="70"/>
        <v>1</v>
      </c>
      <c r="O826" s="26">
        <f t="shared" si="71"/>
        <v>2004</v>
      </c>
      <c r="P826" s="26">
        <f>INDEX(ENDEKS!$Q$4:$AB$25,MATCH(O826,ENDEKS!$P$4:$P$25,0),MATCH(N826,ENDEKS!$Q$3:$AB$3,0))</f>
        <v>33.345300000000002</v>
      </c>
      <c r="R826" s="28">
        <f t="shared" si="72"/>
        <v>0</v>
      </c>
      <c r="S826" s="28" t="e">
        <f t="shared" si="73"/>
        <v>#DIV/0!</v>
      </c>
      <c r="T826" s="28" t="e">
        <f t="shared" si="74"/>
        <v>#DIV/0!</v>
      </c>
      <c r="U826" s="16"/>
      <c r="V826" s="16"/>
    </row>
    <row r="827" spans="6:22" x14ac:dyDescent="0.2">
      <c r="F827" s="16"/>
      <c r="H827" s="16">
        <v>0</v>
      </c>
      <c r="I827" s="16" t="e">
        <v>#DIV/0!</v>
      </c>
      <c r="J827" s="16"/>
      <c r="K827" s="26"/>
      <c r="L827" s="116"/>
      <c r="M827" s="16"/>
      <c r="N827" s="26">
        <f t="shared" si="70"/>
        <v>1</v>
      </c>
      <c r="O827" s="26">
        <f t="shared" si="71"/>
        <v>2004</v>
      </c>
      <c r="P827" s="26">
        <f>INDEX(ENDEKS!$Q$4:$AB$25,MATCH(O827,ENDEKS!$P$4:$P$25,0),MATCH(N827,ENDEKS!$Q$3:$AB$3,0))</f>
        <v>33.345300000000002</v>
      </c>
      <c r="R827" s="28">
        <f t="shared" si="72"/>
        <v>0</v>
      </c>
      <c r="S827" s="28" t="e">
        <f t="shared" si="73"/>
        <v>#DIV/0!</v>
      </c>
      <c r="T827" s="28" t="e">
        <f t="shared" si="74"/>
        <v>#DIV/0!</v>
      </c>
      <c r="U827" s="16"/>
      <c r="V827" s="16"/>
    </row>
    <row r="828" spans="6:22" x14ac:dyDescent="0.2">
      <c r="F828" s="16"/>
      <c r="H828" s="16">
        <v>0</v>
      </c>
      <c r="I828" s="16" t="e">
        <v>#DIV/0!</v>
      </c>
      <c r="J828" s="16"/>
      <c r="K828" s="26"/>
      <c r="L828" s="116"/>
      <c r="M828" s="16"/>
      <c r="N828" s="26">
        <f t="shared" si="70"/>
        <v>1</v>
      </c>
      <c r="O828" s="26">
        <f t="shared" si="71"/>
        <v>2004</v>
      </c>
      <c r="P828" s="26">
        <f>INDEX(ENDEKS!$Q$4:$AB$25,MATCH(O828,ENDEKS!$P$4:$P$25,0),MATCH(N828,ENDEKS!$Q$3:$AB$3,0))</f>
        <v>33.345300000000002</v>
      </c>
      <c r="R828" s="28">
        <f t="shared" si="72"/>
        <v>0</v>
      </c>
      <c r="S828" s="28" t="e">
        <f t="shared" si="73"/>
        <v>#DIV/0!</v>
      </c>
      <c r="T828" s="28" t="e">
        <f t="shared" si="74"/>
        <v>#DIV/0!</v>
      </c>
      <c r="U828" s="16"/>
      <c r="V828" s="16"/>
    </row>
    <row r="829" spans="6:22" x14ac:dyDescent="0.2">
      <c r="F829" s="16"/>
      <c r="H829" s="16">
        <v>0</v>
      </c>
      <c r="I829" s="16" t="e">
        <v>#DIV/0!</v>
      </c>
      <c r="J829" s="16"/>
      <c r="K829" s="26"/>
      <c r="L829" s="116"/>
      <c r="M829" s="16"/>
      <c r="N829" s="26">
        <f t="shared" si="70"/>
        <v>1</v>
      </c>
      <c r="O829" s="26">
        <f t="shared" si="71"/>
        <v>2004</v>
      </c>
      <c r="P829" s="26">
        <f>INDEX(ENDEKS!$Q$4:$AB$25,MATCH(O829,ENDEKS!$P$4:$P$25,0),MATCH(N829,ENDEKS!$Q$3:$AB$3,0))</f>
        <v>33.345300000000002</v>
      </c>
      <c r="R829" s="28">
        <f t="shared" si="72"/>
        <v>0</v>
      </c>
      <c r="S829" s="28" t="e">
        <f t="shared" si="73"/>
        <v>#DIV/0!</v>
      </c>
      <c r="T829" s="28" t="e">
        <f t="shared" si="74"/>
        <v>#DIV/0!</v>
      </c>
      <c r="U829" s="16"/>
      <c r="V829" s="16"/>
    </row>
    <row r="830" spans="6:22" x14ac:dyDescent="0.2">
      <c r="F830" s="16"/>
      <c r="H830" s="16">
        <v>0</v>
      </c>
      <c r="I830" s="16" t="e">
        <v>#DIV/0!</v>
      </c>
      <c r="J830" s="16"/>
      <c r="K830" s="26"/>
      <c r="L830" s="116"/>
      <c r="M830" s="16"/>
      <c r="N830" s="26">
        <f t="shared" si="70"/>
        <v>1</v>
      </c>
      <c r="O830" s="26">
        <f t="shared" si="71"/>
        <v>2004</v>
      </c>
      <c r="P830" s="26">
        <f>INDEX(ENDEKS!$Q$4:$AB$25,MATCH(O830,ENDEKS!$P$4:$P$25,0),MATCH(N830,ENDEKS!$Q$3:$AB$3,0))</f>
        <v>33.345300000000002</v>
      </c>
      <c r="R830" s="28">
        <f t="shared" si="72"/>
        <v>0</v>
      </c>
      <c r="S830" s="28" t="e">
        <f t="shared" si="73"/>
        <v>#DIV/0!</v>
      </c>
      <c r="T830" s="28" t="e">
        <f t="shared" si="74"/>
        <v>#DIV/0!</v>
      </c>
      <c r="U830" s="16"/>
      <c r="V830" s="16"/>
    </row>
    <row r="831" spans="6:22" x14ac:dyDescent="0.2">
      <c r="F831" s="16"/>
      <c r="H831" s="16">
        <v>0</v>
      </c>
      <c r="I831" s="16" t="e">
        <v>#DIV/0!</v>
      </c>
      <c r="J831" s="16"/>
      <c r="K831" s="26"/>
      <c r="L831" s="116"/>
      <c r="M831" s="16"/>
      <c r="N831" s="26">
        <f t="shared" si="70"/>
        <v>1</v>
      </c>
      <c r="O831" s="26">
        <f t="shared" si="71"/>
        <v>2004</v>
      </c>
      <c r="P831" s="26">
        <f>INDEX(ENDEKS!$Q$4:$AB$25,MATCH(O831,ENDEKS!$P$4:$P$25,0),MATCH(N831,ENDEKS!$Q$3:$AB$3,0))</f>
        <v>33.345300000000002</v>
      </c>
      <c r="R831" s="28">
        <f t="shared" si="72"/>
        <v>0</v>
      </c>
      <c r="S831" s="28" t="e">
        <f t="shared" si="73"/>
        <v>#DIV/0!</v>
      </c>
      <c r="T831" s="28" t="e">
        <f t="shared" si="74"/>
        <v>#DIV/0!</v>
      </c>
      <c r="U831" s="16"/>
      <c r="V831" s="16"/>
    </row>
    <row r="832" spans="6:22" x14ac:dyDescent="0.2">
      <c r="F832" s="16"/>
      <c r="H832" s="16">
        <v>0</v>
      </c>
      <c r="I832" s="16" t="e">
        <v>#DIV/0!</v>
      </c>
      <c r="J832" s="16"/>
      <c r="K832" s="26"/>
      <c r="L832" s="116"/>
      <c r="M832" s="16"/>
      <c r="N832" s="26">
        <f t="shared" si="70"/>
        <v>1</v>
      </c>
      <c r="O832" s="26">
        <f t="shared" si="71"/>
        <v>2004</v>
      </c>
      <c r="P832" s="26">
        <f>INDEX(ENDEKS!$Q$4:$AB$25,MATCH(O832,ENDEKS!$P$4:$P$25,0),MATCH(N832,ENDEKS!$Q$3:$AB$3,0))</f>
        <v>33.345300000000002</v>
      </c>
      <c r="R832" s="28">
        <f t="shared" si="72"/>
        <v>0</v>
      </c>
      <c r="S832" s="28" t="e">
        <f t="shared" si="73"/>
        <v>#DIV/0!</v>
      </c>
      <c r="T832" s="28" t="e">
        <f t="shared" si="74"/>
        <v>#DIV/0!</v>
      </c>
      <c r="U832" s="16"/>
      <c r="V832" s="16"/>
    </row>
    <row r="833" spans="6:22" x14ac:dyDescent="0.2">
      <c r="F833" s="16"/>
      <c r="H833" s="16">
        <v>0</v>
      </c>
      <c r="I833" s="16" t="e">
        <v>#DIV/0!</v>
      </c>
      <c r="J833" s="16"/>
      <c r="K833" s="26"/>
      <c r="L833" s="116"/>
      <c r="M833" s="16"/>
      <c r="N833" s="26">
        <f t="shared" si="70"/>
        <v>1</v>
      </c>
      <c r="O833" s="26">
        <f t="shared" si="71"/>
        <v>2004</v>
      </c>
      <c r="P833" s="26">
        <f>INDEX(ENDEKS!$Q$4:$AB$25,MATCH(O833,ENDEKS!$P$4:$P$25,0),MATCH(N833,ENDEKS!$Q$3:$AB$3,0))</f>
        <v>33.345300000000002</v>
      </c>
      <c r="R833" s="28">
        <f t="shared" si="72"/>
        <v>0</v>
      </c>
      <c r="S833" s="28" t="e">
        <f t="shared" si="73"/>
        <v>#DIV/0!</v>
      </c>
      <c r="T833" s="28" t="e">
        <f t="shared" si="74"/>
        <v>#DIV/0!</v>
      </c>
      <c r="U833" s="16"/>
      <c r="V833" s="16"/>
    </row>
    <row r="834" spans="6:22" x14ac:dyDescent="0.2">
      <c r="F834" s="16"/>
      <c r="H834" s="16">
        <v>0</v>
      </c>
      <c r="I834" s="16" t="e">
        <v>#DIV/0!</v>
      </c>
      <c r="J834" s="16"/>
      <c r="K834" s="26"/>
      <c r="L834" s="116"/>
      <c r="M834" s="16"/>
      <c r="N834" s="26">
        <f t="shared" si="70"/>
        <v>1</v>
      </c>
      <c r="O834" s="26">
        <f t="shared" si="71"/>
        <v>2004</v>
      </c>
      <c r="P834" s="26">
        <f>INDEX(ENDEKS!$Q$4:$AB$25,MATCH(O834,ENDEKS!$P$4:$P$25,0),MATCH(N834,ENDEKS!$Q$3:$AB$3,0))</f>
        <v>33.345300000000002</v>
      </c>
      <c r="R834" s="28">
        <f t="shared" si="72"/>
        <v>0</v>
      </c>
      <c r="S834" s="28" t="e">
        <f t="shared" si="73"/>
        <v>#DIV/0!</v>
      </c>
      <c r="T834" s="28" t="e">
        <f t="shared" si="74"/>
        <v>#DIV/0!</v>
      </c>
      <c r="U834" s="16"/>
      <c r="V834" s="16"/>
    </row>
    <row r="835" spans="6:22" x14ac:dyDescent="0.2">
      <c r="F835" s="16"/>
      <c r="H835" s="16">
        <v>0</v>
      </c>
      <c r="I835" s="16" t="e">
        <v>#DIV/0!</v>
      </c>
      <c r="J835" s="16"/>
      <c r="K835" s="26"/>
      <c r="L835" s="116"/>
      <c r="M835" s="16"/>
      <c r="N835" s="26">
        <f t="shared" si="70"/>
        <v>1</v>
      </c>
      <c r="O835" s="26">
        <f t="shared" si="71"/>
        <v>2004</v>
      </c>
      <c r="P835" s="26">
        <f>INDEX(ENDEKS!$Q$4:$AB$25,MATCH(O835,ENDEKS!$P$4:$P$25,0),MATCH(N835,ENDEKS!$Q$3:$AB$3,0))</f>
        <v>33.345300000000002</v>
      </c>
      <c r="R835" s="28">
        <f t="shared" si="72"/>
        <v>0</v>
      </c>
      <c r="S835" s="28" t="e">
        <f t="shared" si="73"/>
        <v>#DIV/0!</v>
      </c>
      <c r="T835" s="28" t="e">
        <f t="shared" si="74"/>
        <v>#DIV/0!</v>
      </c>
      <c r="U835" s="16"/>
      <c r="V835" s="16"/>
    </row>
    <row r="836" spans="6:22" x14ac:dyDescent="0.2">
      <c r="F836" s="16"/>
      <c r="H836" s="16">
        <v>0</v>
      </c>
      <c r="I836" s="16" t="e">
        <v>#DIV/0!</v>
      </c>
      <c r="J836" s="16"/>
      <c r="K836" s="26"/>
      <c r="L836" s="116"/>
      <c r="M836" s="16"/>
      <c r="N836" s="26">
        <f t="shared" si="70"/>
        <v>1</v>
      </c>
      <c r="O836" s="26">
        <f t="shared" si="71"/>
        <v>2004</v>
      </c>
      <c r="P836" s="26">
        <f>INDEX(ENDEKS!$Q$4:$AB$25,MATCH(O836,ENDEKS!$P$4:$P$25,0),MATCH(N836,ENDEKS!$Q$3:$AB$3,0))</f>
        <v>33.345300000000002</v>
      </c>
      <c r="R836" s="28">
        <f t="shared" si="72"/>
        <v>0</v>
      </c>
      <c r="S836" s="28" t="e">
        <f t="shared" si="73"/>
        <v>#DIV/0!</v>
      </c>
      <c r="T836" s="28" t="e">
        <f t="shared" si="74"/>
        <v>#DIV/0!</v>
      </c>
      <c r="U836" s="16"/>
      <c r="V836" s="16"/>
    </row>
    <row r="837" spans="6:22" x14ac:dyDescent="0.2">
      <c r="F837" s="16"/>
      <c r="H837" s="16">
        <v>0</v>
      </c>
      <c r="I837" s="16" t="e">
        <v>#DIV/0!</v>
      </c>
      <c r="J837" s="16"/>
      <c r="K837" s="26"/>
      <c r="L837" s="116"/>
      <c r="M837" s="16"/>
      <c r="N837" s="26">
        <f t="shared" si="70"/>
        <v>1</v>
      </c>
      <c r="O837" s="26">
        <f t="shared" si="71"/>
        <v>2004</v>
      </c>
      <c r="P837" s="26">
        <f>INDEX(ENDEKS!$Q$4:$AB$25,MATCH(O837,ENDEKS!$P$4:$P$25,0),MATCH(N837,ENDEKS!$Q$3:$AB$3,0))</f>
        <v>33.345300000000002</v>
      </c>
      <c r="R837" s="28">
        <f t="shared" si="72"/>
        <v>0</v>
      </c>
      <c r="S837" s="28" t="e">
        <f t="shared" si="73"/>
        <v>#DIV/0!</v>
      </c>
      <c r="T837" s="28" t="e">
        <f t="shared" si="74"/>
        <v>#DIV/0!</v>
      </c>
      <c r="U837" s="16"/>
      <c r="V837" s="16"/>
    </row>
    <row r="838" spans="6:22" x14ac:dyDescent="0.2">
      <c r="F838" s="16"/>
      <c r="H838" s="16">
        <v>0</v>
      </c>
      <c r="I838" s="16" t="e">
        <v>#DIV/0!</v>
      </c>
      <c r="J838" s="16"/>
      <c r="K838" s="26"/>
      <c r="L838" s="116"/>
      <c r="M838" s="16"/>
      <c r="N838" s="26">
        <f t="shared" si="70"/>
        <v>1</v>
      </c>
      <c r="O838" s="26">
        <f t="shared" si="71"/>
        <v>2004</v>
      </c>
      <c r="P838" s="26">
        <f>INDEX(ENDEKS!$Q$4:$AB$25,MATCH(O838,ENDEKS!$P$4:$P$25,0),MATCH(N838,ENDEKS!$Q$3:$AB$3,0))</f>
        <v>33.345300000000002</v>
      </c>
      <c r="R838" s="28">
        <f t="shared" si="72"/>
        <v>0</v>
      </c>
      <c r="S838" s="28" t="e">
        <f t="shared" si="73"/>
        <v>#DIV/0!</v>
      </c>
      <c r="T838" s="28" t="e">
        <f t="shared" si="74"/>
        <v>#DIV/0!</v>
      </c>
      <c r="U838" s="16"/>
      <c r="V838" s="16"/>
    </row>
    <row r="839" spans="6:22" x14ac:dyDescent="0.2">
      <c r="F839" s="16"/>
      <c r="H839" s="16">
        <v>0</v>
      </c>
      <c r="I839" s="16" t="e">
        <v>#DIV/0!</v>
      </c>
      <c r="J839" s="16"/>
      <c r="K839" s="26"/>
      <c r="L839" s="116"/>
      <c r="M839" s="16"/>
      <c r="N839" s="26">
        <f t="shared" si="70"/>
        <v>1</v>
      </c>
      <c r="O839" s="26">
        <f t="shared" si="71"/>
        <v>2004</v>
      </c>
      <c r="P839" s="26">
        <f>INDEX(ENDEKS!$Q$4:$AB$25,MATCH(O839,ENDEKS!$P$4:$P$25,0),MATCH(N839,ENDEKS!$Q$3:$AB$3,0))</f>
        <v>33.345300000000002</v>
      </c>
      <c r="R839" s="28">
        <f t="shared" si="72"/>
        <v>0</v>
      </c>
      <c r="S839" s="28" t="e">
        <f t="shared" si="73"/>
        <v>#DIV/0!</v>
      </c>
      <c r="T839" s="28" t="e">
        <f t="shared" si="74"/>
        <v>#DIV/0!</v>
      </c>
      <c r="U839" s="16"/>
      <c r="V839" s="16"/>
    </row>
    <row r="840" spans="6:22" x14ac:dyDescent="0.2">
      <c r="F840" s="16"/>
      <c r="H840" s="16">
        <v>0</v>
      </c>
      <c r="I840" s="16" t="e">
        <v>#DIV/0!</v>
      </c>
      <c r="J840" s="16"/>
      <c r="K840" s="26"/>
      <c r="L840" s="116"/>
      <c r="M840" s="16"/>
      <c r="N840" s="26">
        <f t="shared" si="70"/>
        <v>1</v>
      </c>
      <c r="O840" s="26">
        <f t="shared" si="71"/>
        <v>2004</v>
      </c>
      <c r="P840" s="26">
        <f>INDEX(ENDEKS!$Q$4:$AB$25,MATCH(O840,ENDEKS!$P$4:$P$25,0),MATCH(N840,ENDEKS!$Q$3:$AB$3,0))</f>
        <v>33.345300000000002</v>
      </c>
      <c r="R840" s="28">
        <f t="shared" si="72"/>
        <v>0</v>
      </c>
      <c r="S840" s="28" t="e">
        <f t="shared" si="73"/>
        <v>#DIV/0!</v>
      </c>
      <c r="T840" s="28" t="e">
        <f t="shared" si="74"/>
        <v>#DIV/0!</v>
      </c>
      <c r="U840" s="16"/>
      <c r="V840" s="16"/>
    </row>
    <row r="841" spans="6:22" x14ac:dyDescent="0.2">
      <c r="F841" s="16"/>
      <c r="H841" s="16">
        <v>0</v>
      </c>
      <c r="I841" s="16" t="e">
        <v>#DIV/0!</v>
      </c>
      <c r="J841" s="16"/>
      <c r="K841" s="26"/>
      <c r="L841" s="116"/>
      <c r="M841" s="16"/>
      <c r="N841" s="26">
        <f t="shared" si="70"/>
        <v>1</v>
      </c>
      <c r="O841" s="26">
        <f t="shared" si="71"/>
        <v>2004</v>
      </c>
      <c r="P841" s="26">
        <f>INDEX(ENDEKS!$Q$4:$AB$25,MATCH(O841,ENDEKS!$P$4:$P$25,0),MATCH(N841,ENDEKS!$Q$3:$AB$3,0))</f>
        <v>33.345300000000002</v>
      </c>
      <c r="R841" s="28">
        <f t="shared" si="72"/>
        <v>0</v>
      </c>
      <c r="S841" s="28" t="e">
        <f t="shared" si="73"/>
        <v>#DIV/0!</v>
      </c>
      <c r="T841" s="28" t="e">
        <f t="shared" si="74"/>
        <v>#DIV/0!</v>
      </c>
      <c r="U841" s="16"/>
      <c r="V841" s="16"/>
    </row>
    <row r="842" spans="6:22" x14ac:dyDescent="0.2">
      <c r="F842" s="16"/>
      <c r="H842" s="16">
        <v>0</v>
      </c>
      <c r="I842" s="16" t="e">
        <v>#DIV/0!</v>
      </c>
      <c r="J842" s="16"/>
      <c r="K842" s="26"/>
      <c r="L842" s="116"/>
      <c r="M842" s="16"/>
      <c r="N842" s="26">
        <f t="shared" si="70"/>
        <v>1</v>
      </c>
      <c r="O842" s="26">
        <f t="shared" si="71"/>
        <v>2004</v>
      </c>
      <c r="P842" s="26">
        <f>INDEX(ENDEKS!$Q$4:$AB$25,MATCH(O842,ENDEKS!$P$4:$P$25,0),MATCH(N842,ENDEKS!$Q$3:$AB$3,0))</f>
        <v>33.345300000000002</v>
      </c>
      <c r="R842" s="28">
        <f t="shared" si="72"/>
        <v>0</v>
      </c>
      <c r="S842" s="28" t="e">
        <f t="shared" si="73"/>
        <v>#DIV/0!</v>
      </c>
      <c r="T842" s="28" t="e">
        <f t="shared" si="74"/>
        <v>#DIV/0!</v>
      </c>
      <c r="U842" s="16"/>
      <c r="V842" s="16"/>
    </row>
    <row r="843" spans="6:22" x14ac:dyDescent="0.2">
      <c r="F843" s="16"/>
      <c r="H843" s="16">
        <v>0</v>
      </c>
      <c r="I843" s="16" t="e">
        <v>#DIV/0!</v>
      </c>
      <c r="J843" s="16"/>
      <c r="K843" s="26"/>
      <c r="L843" s="116"/>
      <c r="M843" s="16"/>
      <c r="N843" s="26">
        <f t="shared" si="70"/>
        <v>1</v>
      </c>
      <c r="O843" s="26">
        <f t="shared" si="71"/>
        <v>2004</v>
      </c>
      <c r="P843" s="26">
        <f>INDEX(ENDEKS!$Q$4:$AB$25,MATCH(O843,ENDEKS!$P$4:$P$25,0),MATCH(N843,ENDEKS!$Q$3:$AB$3,0))</f>
        <v>33.345300000000002</v>
      </c>
      <c r="R843" s="28">
        <f t="shared" si="72"/>
        <v>0</v>
      </c>
      <c r="S843" s="28" t="e">
        <f t="shared" si="73"/>
        <v>#DIV/0!</v>
      </c>
      <c r="T843" s="28" t="e">
        <f t="shared" si="74"/>
        <v>#DIV/0!</v>
      </c>
      <c r="U843" s="16"/>
      <c r="V843" s="16"/>
    </row>
    <row r="844" spans="6:22" x14ac:dyDescent="0.2">
      <c r="F844" s="16"/>
      <c r="H844" s="16">
        <v>0</v>
      </c>
      <c r="I844" s="16" t="e">
        <v>#DIV/0!</v>
      </c>
      <c r="J844" s="16"/>
      <c r="K844" s="26"/>
      <c r="L844" s="116"/>
      <c r="M844" s="16"/>
      <c r="N844" s="26">
        <f t="shared" si="70"/>
        <v>1</v>
      </c>
      <c r="O844" s="26">
        <f t="shared" si="71"/>
        <v>2004</v>
      </c>
      <c r="P844" s="26">
        <f>INDEX(ENDEKS!$Q$4:$AB$25,MATCH(O844,ENDEKS!$P$4:$P$25,0),MATCH(N844,ENDEKS!$Q$3:$AB$3,0))</f>
        <v>33.345300000000002</v>
      </c>
      <c r="R844" s="28">
        <f t="shared" si="72"/>
        <v>0</v>
      </c>
      <c r="S844" s="28" t="e">
        <f t="shared" si="73"/>
        <v>#DIV/0!</v>
      </c>
      <c r="T844" s="28" t="e">
        <f t="shared" si="74"/>
        <v>#DIV/0!</v>
      </c>
      <c r="U844" s="16"/>
      <c r="V844" s="16"/>
    </row>
    <row r="845" spans="6:22" x14ac:dyDescent="0.2">
      <c r="F845" s="16"/>
      <c r="H845" s="16">
        <v>0</v>
      </c>
      <c r="I845" s="16" t="e">
        <v>#DIV/0!</v>
      </c>
      <c r="J845" s="16"/>
      <c r="K845" s="26"/>
      <c r="L845" s="116"/>
      <c r="M845" s="16"/>
      <c r="N845" s="26">
        <f t="shared" si="70"/>
        <v>1</v>
      </c>
      <c r="O845" s="26">
        <f t="shared" si="71"/>
        <v>2004</v>
      </c>
      <c r="P845" s="26">
        <f>INDEX(ENDEKS!$Q$4:$AB$25,MATCH(O845,ENDEKS!$P$4:$P$25,0),MATCH(N845,ENDEKS!$Q$3:$AB$3,0))</f>
        <v>33.345300000000002</v>
      </c>
      <c r="R845" s="28">
        <f t="shared" si="72"/>
        <v>0</v>
      </c>
      <c r="S845" s="28" t="e">
        <f t="shared" si="73"/>
        <v>#DIV/0!</v>
      </c>
      <c r="T845" s="28" t="e">
        <f t="shared" si="74"/>
        <v>#DIV/0!</v>
      </c>
      <c r="U845" s="16"/>
      <c r="V845" s="16"/>
    </row>
    <row r="846" spans="6:22" x14ac:dyDescent="0.2">
      <c r="F846" s="16"/>
      <c r="H846" s="16">
        <v>0</v>
      </c>
      <c r="I846" s="16" t="e">
        <v>#DIV/0!</v>
      </c>
      <c r="J846" s="16"/>
      <c r="K846" s="26"/>
      <c r="L846" s="116"/>
      <c r="M846" s="16"/>
      <c r="N846" s="26">
        <f t="shared" si="70"/>
        <v>1</v>
      </c>
      <c r="O846" s="26">
        <f t="shared" si="71"/>
        <v>2004</v>
      </c>
      <c r="P846" s="26">
        <f>INDEX(ENDEKS!$Q$4:$AB$25,MATCH(O846,ENDEKS!$P$4:$P$25,0),MATCH(N846,ENDEKS!$Q$3:$AB$3,0))</f>
        <v>33.345300000000002</v>
      </c>
      <c r="R846" s="28">
        <f t="shared" si="72"/>
        <v>0</v>
      </c>
      <c r="S846" s="28" t="e">
        <f t="shared" si="73"/>
        <v>#DIV/0!</v>
      </c>
      <c r="T846" s="28" t="e">
        <f t="shared" si="74"/>
        <v>#DIV/0!</v>
      </c>
      <c r="U846" s="16"/>
      <c r="V846" s="16"/>
    </row>
    <row r="847" spans="6:22" x14ac:dyDescent="0.2">
      <c r="F847" s="16"/>
      <c r="H847" s="16">
        <v>0</v>
      </c>
      <c r="I847" s="16" t="e">
        <v>#DIV/0!</v>
      </c>
      <c r="J847" s="16"/>
      <c r="K847" s="26"/>
      <c r="L847" s="116"/>
      <c r="M847" s="16"/>
      <c r="N847" s="26">
        <f t="shared" si="70"/>
        <v>1</v>
      </c>
      <c r="O847" s="26">
        <f t="shared" si="71"/>
        <v>2004</v>
      </c>
      <c r="P847" s="26">
        <f>INDEX(ENDEKS!$Q$4:$AB$25,MATCH(O847,ENDEKS!$P$4:$P$25,0),MATCH(N847,ENDEKS!$Q$3:$AB$3,0))</f>
        <v>33.345300000000002</v>
      </c>
      <c r="R847" s="28">
        <f t="shared" si="72"/>
        <v>0</v>
      </c>
      <c r="S847" s="28" t="e">
        <f t="shared" si="73"/>
        <v>#DIV/0!</v>
      </c>
      <c r="T847" s="28" t="e">
        <f t="shared" si="74"/>
        <v>#DIV/0!</v>
      </c>
      <c r="U847" s="16"/>
      <c r="V847" s="16"/>
    </row>
    <row r="848" spans="6:22" x14ac:dyDescent="0.2">
      <c r="F848" s="16"/>
      <c r="H848" s="16">
        <v>0</v>
      </c>
      <c r="I848" s="16" t="e">
        <v>#DIV/0!</v>
      </c>
      <c r="J848" s="16"/>
      <c r="K848" s="26"/>
      <c r="L848" s="116"/>
      <c r="M848" s="16"/>
      <c r="N848" s="26">
        <f t="shared" ref="N848:N911" si="75">IF(K848="E",MONTH(L848),MONTH(D848))</f>
        <v>1</v>
      </c>
      <c r="O848" s="26">
        <f t="shared" ref="O848:O911" si="76">IF(K848="E",YEAR(L848),IF(YEAR(D848)&gt;2004,YEAR(D848),2004))</f>
        <v>2004</v>
      </c>
      <c r="P848" s="26">
        <f>INDEX(ENDEKS!$Q$4:$AB$25,MATCH(O848,ENDEKS!$P$4:$P$25,0),MATCH(N848,ENDEKS!$Q$3:$AB$3,0))</f>
        <v>33.345300000000002</v>
      </c>
      <c r="R848" s="28">
        <f t="shared" si="72"/>
        <v>0</v>
      </c>
      <c r="S848" s="28" t="e">
        <f t="shared" si="73"/>
        <v>#DIV/0!</v>
      </c>
      <c r="T848" s="28" t="e">
        <f t="shared" si="74"/>
        <v>#DIV/0!</v>
      </c>
      <c r="U848" s="16"/>
      <c r="V848" s="16"/>
    </row>
    <row r="849" spans="6:22" x14ac:dyDescent="0.2">
      <c r="F849" s="16"/>
      <c r="H849" s="16">
        <v>0</v>
      </c>
      <c r="I849" s="16" t="e">
        <v>#DIV/0!</v>
      </c>
      <c r="J849" s="16"/>
      <c r="K849" s="26"/>
      <c r="L849" s="116"/>
      <c r="M849" s="16"/>
      <c r="N849" s="26">
        <f t="shared" si="75"/>
        <v>1</v>
      </c>
      <c r="O849" s="26">
        <f t="shared" si="76"/>
        <v>2004</v>
      </c>
      <c r="P849" s="26">
        <f>INDEX(ENDEKS!$Q$4:$AB$25,MATCH(O849,ENDEKS!$P$4:$P$25,0),MATCH(N849,ENDEKS!$Q$3:$AB$3,0))</f>
        <v>33.345300000000002</v>
      </c>
      <c r="R849" s="28">
        <f t="shared" ref="R849:R912" si="77">H849*P849</f>
        <v>0</v>
      </c>
      <c r="S849" s="28" t="e">
        <f t="shared" ref="S849:S912" si="78">R849/H849*I849</f>
        <v>#DIV/0!</v>
      </c>
      <c r="T849" s="28" t="e">
        <f t="shared" ref="T849:T912" si="79">(R849-H849)-(S849-I849)</f>
        <v>#DIV/0!</v>
      </c>
      <c r="U849" s="16"/>
      <c r="V849" s="16"/>
    </row>
    <row r="850" spans="6:22" x14ac:dyDescent="0.2">
      <c r="F850" s="16"/>
      <c r="H850" s="16">
        <v>0</v>
      </c>
      <c r="I850" s="16" t="e">
        <v>#DIV/0!</v>
      </c>
      <c r="J850" s="16"/>
      <c r="K850" s="26"/>
      <c r="L850" s="116"/>
      <c r="M850" s="16"/>
      <c r="N850" s="26">
        <f t="shared" si="75"/>
        <v>1</v>
      </c>
      <c r="O850" s="26">
        <f t="shared" si="76"/>
        <v>2004</v>
      </c>
      <c r="P850" s="26">
        <f>INDEX(ENDEKS!$Q$4:$AB$25,MATCH(O850,ENDEKS!$P$4:$P$25,0),MATCH(N850,ENDEKS!$Q$3:$AB$3,0))</f>
        <v>33.345300000000002</v>
      </c>
      <c r="R850" s="28">
        <f t="shared" si="77"/>
        <v>0</v>
      </c>
      <c r="S850" s="28" t="e">
        <f t="shared" si="78"/>
        <v>#DIV/0!</v>
      </c>
      <c r="T850" s="28" t="e">
        <f t="shared" si="79"/>
        <v>#DIV/0!</v>
      </c>
      <c r="U850" s="16"/>
      <c r="V850" s="16"/>
    </row>
    <row r="851" spans="6:22" x14ac:dyDescent="0.2">
      <c r="F851" s="16"/>
      <c r="H851" s="16">
        <v>0</v>
      </c>
      <c r="I851" s="16" t="e">
        <v>#DIV/0!</v>
      </c>
      <c r="J851" s="16"/>
      <c r="K851" s="26"/>
      <c r="L851" s="116"/>
      <c r="M851" s="16"/>
      <c r="N851" s="26">
        <f t="shared" si="75"/>
        <v>1</v>
      </c>
      <c r="O851" s="26">
        <f t="shared" si="76"/>
        <v>2004</v>
      </c>
      <c r="P851" s="26">
        <f>INDEX(ENDEKS!$Q$4:$AB$25,MATCH(O851,ENDEKS!$P$4:$P$25,0),MATCH(N851,ENDEKS!$Q$3:$AB$3,0))</f>
        <v>33.345300000000002</v>
      </c>
      <c r="R851" s="28">
        <f t="shared" si="77"/>
        <v>0</v>
      </c>
      <c r="S851" s="28" t="e">
        <f t="shared" si="78"/>
        <v>#DIV/0!</v>
      </c>
      <c r="T851" s="28" t="e">
        <f t="shared" si="79"/>
        <v>#DIV/0!</v>
      </c>
      <c r="U851" s="16"/>
      <c r="V851" s="16"/>
    </row>
    <row r="852" spans="6:22" x14ac:dyDescent="0.2">
      <c r="F852" s="16"/>
      <c r="H852" s="16">
        <v>0</v>
      </c>
      <c r="I852" s="16" t="e">
        <v>#DIV/0!</v>
      </c>
      <c r="J852" s="16"/>
      <c r="K852" s="26"/>
      <c r="L852" s="116"/>
      <c r="M852" s="16"/>
      <c r="N852" s="26">
        <f t="shared" si="75"/>
        <v>1</v>
      </c>
      <c r="O852" s="26">
        <f t="shared" si="76"/>
        <v>2004</v>
      </c>
      <c r="P852" s="26">
        <f>INDEX(ENDEKS!$Q$4:$AB$25,MATCH(O852,ENDEKS!$P$4:$P$25,0),MATCH(N852,ENDEKS!$Q$3:$AB$3,0))</f>
        <v>33.345300000000002</v>
      </c>
      <c r="R852" s="28">
        <f t="shared" si="77"/>
        <v>0</v>
      </c>
      <c r="S852" s="28" t="e">
        <f t="shared" si="78"/>
        <v>#DIV/0!</v>
      </c>
      <c r="T852" s="28" t="e">
        <f t="shared" si="79"/>
        <v>#DIV/0!</v>
      </c>
      <c r="U852" s="16"/>
      <c r="V852" s="16"/>
    </row>
    <row r="853" spans="6:22" x14ac:dyDescent="0.2">
      <c r="F853" s="16"/>
      <c r="H853" s="16">
        <v>0</v>
      </c>
      <c r="I853" s="16" t="e">
        <v>#DIV/0!</v>
      </c>
      <c r="J853" s="16"/>
      <c r="K853" s="26"/>
      <c r="L853" s="116"/>
      <c r="M853" s="16"/>
      <c r="N853" s="26">
        <f t="shared" si="75"/>
        <v>1</v>
      </c>
      <c r="O853" s="26">
        <f t="shared" si="76"/>
        <v>2004</v>
      </c>
      <c r="P853" s="26">
        <f>INDEX(ENDEKS!$Q$4:$AB$25,MATCH(O853,ENDEKS!$P$4:$P$25,0),MATCH(N853,ENDEKS!$Q$3:$AB$3,0))</f>
        <v>33.345300000000002</v>
      </c>
      <c r="R853" s="28">
        <f t="shared" si="77"/>
        <v>0</v>
      </c>
      <c r="S853" s="28" t="e">
        <f t="shared" si="78"/>
        <v>#DIV/0!</v>
      </c>
      <c r="T853" s="28" t="e">
        <f t="shared" si="79"/>
        <v>#DIV/0!</v>
      </c>
      <c r="U853" s="16"/>
      <c r="V853" s="16"/>
    </row>
    <row r="854" spans="6:22" x14ac:dyDescent="0.2">
      <c r="F854" s="16"/>
      <c r="H854" s="16">
        <v>0</v>
      </c>
      <c r="I854" s="16" t="e">
        <v>#DIV/0!</v>
      </c>
      <c r="J854" s="16"/>
      <c r="K854" s="26"/>
      <c r="L854" s="116"/>
      <c r="M854" s="16"/>
      <c r="N854" s="26">
        <f t="shared" si="75"/>
        <v>1</v>
      </c>
      <c r="O854" s="26">
        <f t="shared" si="76"/>
        <v>2004</v>
      </c>
      <c r="P854" s="26">
        <f>INDEX(ENDEKS!$Q$4:$AB$25,MATCH(O854,ENDEKS!$P$4:$P$25,0),MATCH(N854,ENDEKS!$Q$3:$AB$3,0))</f>
        <v>33.345300000000002</v>
      </c>
      <c r="R854" s="28">
        <f t="shared" si="77"/>
        <v>0</v>
      </c>
      <c r="S854" s="28" t="e">
        <f t="shared" si="78"/>
        <v>#DIV/0!</v>
      </c>
      <c r="T854" s="28" t="e">
        <f t="shared" si="79"/>
        <v>#DIV/0!</v>
      </c>
      <c r="U854" s="16"/>
      <c r="V854" s="16"/>
    </row>
    <row r="855" spans="6:22" x14ac:dyDescent="0.2">
      <c r="F855" s="16"/>
      <c r="H855" s="16">
        <v>0</v>
      </c>
      <c r="I855" s="16" t="e">
        <v>#DIV/0!</v>
      </c>
      <c r="J855" s="16"/>
      <c r="K855" s="26"/>
      <c r="L855" s="116"/>
      <c r="M855" s="16"/>
      <c r="N855" s="26">
        <f t="shared" si="75"/>
        <v>1</v>
      </c>
      <c r="O855" s="26">
        <f t="shared" si="76"/>
        <v>2004</v>
      </c>
      <c r="P855" s="26">
        <f>INDEX(ENDEKS!$Q$4:$AB$25,MATCH(O855,ENDEKS!$P$4:$P$25,0),MATCH(N855,ENDEKS!$Q$3:$AB$3,0))</f>
        <v>33.345300000000002</v>
      </c>
      <c r="R855" s="28">
        <f t="shared" si="77"/>
        <v>0</v>
      </c>
      <c r="S855" s="28" t="e">
        <f t="shared" si="78"/>
        <v>#DIV/0!</v>
      </c>
      <c r="T855" s="28" t="e">
        <f t="shared" si="79"/>
        <v>#DIV/0!</v>
      </c>
      <c r="U855" s="16"/>
      <c r="V855" s="16"/>
    </row>
    <row r="856" spans="6:22" x14ac:dyDescent="0.2">
      <c r="F856" s="16"/>
      <c r="H856" s="16">
        <v>0</v>
      </c>
      <c r="I856" s="16" t="e">
        <v>#DIV/0!</v>
      </c>
      <c r="J856" s="16"/>
      <c r="K856" s="26"/>
      <c r="L856" s="116"/>
      <c r="M856" s="16"/>
      <c r="N856" s="26">
        <f t="shared" si="75"/>
        <v>1</v>
      </c>
      <c r="O856" s="26">
        <f t="shared" si="76"/>
        <v>2004</v>
      </c>
      <c r="P856" s="26">
        <f>INDEX(ENDEKS!$Q$4:$AB$25,MATCH(O856,ENDEKS!$P$4:$P$25,0),MATCH(N856,ENDEKS!$Q$3:$AB$3,0))</f>
        <v>33.345300000000002</v>
      </c>
      <c r="R856" s="28">
        <f t="shared" si="77"/>
        <v>0</v>
      </c>
      <c r="S856" s="28" t="e">
        <f t="shared" si="78"/>
        <v>#DIV/0!</v>
      </c>
      <c r="T856" s="28" t="e">
        <f t="shared" si="79"/>
        <v>#DIV/0!</v>
      </c>
      <c r="U856" s="16"/>
      <c r="V856" s="16"/>
    </row>
    <row r="857" spans="6:22" x14ac:dyDescent="0.2">
      <c r="F857" s="16"/>
      <c r="H857" s="16">
        <v>0</v>
      </c>
      <c r="I857" s="16" t="e">
        <v>#DIV/0!</v>
      </c>
      <c r="J857" s="16"/>
      <c r="K857" s="26"/>
      <c r="L857" s="116"/>
      <c r="M857" s="16"/>
      <c r="N857" s="26">
        <f t="shared" si="75"/>
        <v>1</v>
      </c>
      <c r="O857" s="26">
        <f t="shared" si="76"/>
        <v>2004</v>
      </c>
      <c r="P857" s="26">
        <f>INDEX(ENDEKS!$Q$4:$AB$25,MATCH(O857,ENDEKS!$P$4:$P$25,0),MATCH(N857,ENDEKS!$Q$3:$AB$3,0))</f>
        <v>33.345300000000002</v>
      </c>
      <c r="R857" s="28">
        <f t="shared" si="77"/>
        <v>0</v>
      </c>
      <c r="S857" s="28" t="e">
        <f t="shared" si="78"/>
        <v>#DIV/0!</v>
      </c>
      <c r="T857" s="28" t="e">
        <f t="shared" si="79"/>
        <v>#DIV/0!</v>
      </c>
      <c r="U857" s="16"/>
      <c r="V857" s="16"/>
    </row>
    <row r="858" spans="6:22" x14ac:dyDescent="0.2">
      <c r="F858" s="16"/>
      <c r="H858" s="16">
        <v>0</v>
      </c>
      <c r="I858" s="16" t="e">
        <v>#DIV/0!</v>
      </c>
      <c r="J858" s="16"/>
      <c r="K858" s="26"/>
      <c r="L858" s="116"/>
      <c r="M858" s="16"/>
      <c r="N858" s="26">
        <f t="shared" si="75"/>
        <v>1</v>
      </c>
      <c r="O858" s="26">
        <f t="shared" si="76"/>
        <v>2004</v>
      </c>
      <c r="P858" s="26">
        <f>INDEX(ENDEKS!$Q$4:$AB$25,MATCH(O858,ENDEKS!$P$4:$P$25,0),MATCH(N858,ENDEKS!$Q$3:$AB$3,0))</f>
        <v>33.345300000000002</v>
      </c>
      <c r="R858" s="28">
        <f t="shared" si="77"/>
        <v>0</v>
      </c>
      <c r="S858" s="28" t="e">
        <f t="shared" si="78"/>
        <v>#DIV/0!</v>
      </c>
      <c r="T858" s="28" t="e">
        <f t="shared" si="79"/>
        <v>#DIV/0!</v>
      </c>
      <c r="U858" s="16"/>
      <c r="V858" s="16"/>
    </row>
    <row r="859" spans="6:22" x14ac:dyDescent="0.2">
      <c r="F859" s="16"/>
      <c r="H859" s="16">
        <v>0</v>
      </c>
      <c r="I859" s="16" t="e">
        <v>#DIV/0!</v>
      </c>
      <c r="J859" s="16"/>
      <c r="K859" s="26"/>
      <c r="L859" s="116"/>
      <c r="M859" s="16"/>
      <c r="N859" s="26">
        <f t="shared" si="75"/>
        <v>1</v>
      </c>
      <c r="O859" s="26">
        <f t="shared" si="76"/>
        <v>2004</v>
      </c>
      <c r="P859" s="26">
        <f>INDEX(ENDEKS!$Q$4:$AB$25,MATCH(O859,ENDEKS!$P$4:$P$25,0),MATCH(N859,ENDEKS!$Q$3:$AB$3,0))</f>
        <v>33.345300000000002</v>
      </c>
      <c r="R859" s="28">
        <f t="shared" si="77"/>
        <v>0</v>
      </c>
      <c r="S859" s="28" t="e">
        <f t="shared" si="78"/>
        <v>#DIV/0!</v>
      </c>
      <c r="T859" s="28" t="e">
        <f t="shared" si="79"/>
        <v>#DIV/0!</v>
      </c>
      <c r="U859" s="16"/>
      <c r="V859" s="16"/>
    </row>
    <row r="860" spans="6:22" x14ac:dyDescent="0.2">
      <c r="F860" s="16"/>
      <c r="H860" s="16">
        <v>0</v>
      </c>
      <c r="I860" s="16" t="e">
        <v>#DIV/0!</v>
      </c>
      <c r="J860" s="16"/>
      <c r="K860" s="26"/>
      <c r="L860" s="116"/>
      <c r="M860" s="16"/>
      <c r="N860" s="26">
        <f t="shared" si="75"/>
        <v>1</v>
      </c>
      <c r="O860" s="26">
        <f t="shared" si="76"/>
        <v>2004</v>
      </c>
      <c r="P860" s="26">
        <f>INDEX(ENDEKS!$Q$4:$AB$25,MATCH(O860,ENDEKS!$P$4:$P$25,0),MATCH(N860,ENDEKS!$Q$3:$AB$3,0))</f>
        <v>33.345300000000002</v>
      </c>
      <c r="R860" s="28">
        <f t="shared" si="77"/>
        <v>0</v>
      </c>
      <c r="S860" s="28" t="e">
        <f t="shared" si="78"/>
        <v>#DIV/0!</v>
      </c>
      <c r="T860" s="28" t="e">
        <f t="shared" si="79"/>
        <v>#DIV/0!</v>
      </c>
      <c r="U860" s="16"/>
      <c r="V860" s="16"/>
    </row>
    <row r="861" spans="6:22" x14ac:dyDescent="0.2">
      <c r="F861" s="16"/>
      <c r="H861" s="16">
        <v>0</v>
      </c>
      <c r="I861" s="16" t="e">
        <v>#DIV/0!</v>
      </c>
      <c r="J861" s="16"/>
      <c r="K861" s="26"/>
      <c r="L861" s="116"/>
      <c r="M861" s="16"/>
      <c r="N861" s="26">
        <f t="shared" si="75"/>
        <v>1</v>
      </c>
      <c r="O861" s="26">
        <f t="shared" si="76"/>
        <v>2004</v>
      </c>
      <c r="P861" s="26">
        <f>INDEX(ENDEKS!$Q$4:$AB$25,MATCH(O861,ENDEKS!$P$4:$P$25,0),MATCH(N861,ENDEKS!$Q$3:$AB$3,0))</f>
        <v>33.345300000000002</v>
      </c>
      <c r="R861" s="28">
        <f t="shared" si="77"/>
        <v>0</v>
      </c>
      <c r="S861" s="28" t="e">
        <f t="shared" si="78"/>
        <v>#DIV/0!</v>
      </c>
      <c r="T861" s="28" t="e">
        <f t="shared" si="79"/>
        <v>#DIV/0!</v>
      </c>
      <c r="U861" s="16"/>
      <c r="V861" s="16"/>
    </row>
    <row r="862" spans="6:22" x14ac:dyDescent="0.2">
      <c r="F862" s="16"/>
      <c r="H862" s="16">
        <v>0</v>
      </c>
      <c r="I862" s="16" t="e">
        <v>#DIV/0!</v>
      </c>
      <c r="J862" s="16"/>
      <c r="K862" s="26"/>
      <c r="L862" s="116"/>
      <c r="M862" s="16"/>
      <c r="N862" s="26">
        <f t="shared" si="75"/>
        <v>1</v>
      </c>
      <c r="O862" s="26">
        <f t="shared" si="76"/>
        <v>2004</v>
      </c>
      <c r="P862" s="26">
        <f>INDEX(ENDEKS!$Q$4:$AB$25,MATCH(O862,ENDEKS!$P$4:$P$25,0),MATCH(N862,ENDEKS!$Q$3:$AB$3,0))</f>
        <v>33.345300000000002</v>
      </c>
      <c r="R862" s="28">
        <f t="shared" si="77"/>
        <v>0</v>
      </c>
      <c r="S862" s="28" t="e">
        <f t="shared" si="78"/>
        <v>#DIV/0!</v>
      </c>
      <c r="T862" s="28" t="e">
        <f t="shared" si="79"/>
        <v>#DIV/0!</v>
      </c>
      <c r="U862" s="16"/>
      <c r="V862" s="16"/>
    </row>
    <row r="863" spans="6:22" x14ac:dyDescent="0.2">
      <c r="F863" s="16"/>
      <c r="H863" s="16">
        <v>0</v>
      </c>
      <c r="I863" s="16" t="e">
        <v>#DIV/0!</v>
      </c>
      <c r="J863" s="16"/>
      <c r="K863" s="26"/>
      <c r="L863" s="116"/>
      <c r="M863" s="16"/>
      <c r="N863" s="26">
        <f t="shared" si="75"/>
        <v>1</v>
      </c>
      <c r="O863" s="26">
        <f t="shared" si="76"/>
        <v>2004</v>
      </c>
      <c r="P863" s="26">
        <f>INDEX(ENDEKS!$Q$4:$AB$25,MATCH(O863,ENDEKS!$P$4:$P$25,0),MATCH(N863,ENDEKS!$Q$3:$AB$3,0))</f>
        <v>33.345300000000002</v>
      </c>
      <c r="R863" s="28">
        <f t="shared" si="77"/>
        <v>0</v>
      </c>
      <c r="S863" s="28" t="e">
        <f t="shared" si="78"/>
        <v>#DIV/0!</v>
      </c>
      <c r="T863" s="28" t="e">
        <f t="shared" si="79"/>
        <v>#DIV/0!</v>
      </c>
      <c r="U863" s="16"/>
      <c r="V863" s="16"/>
    </row>
    <row r="864" spans="6:22" x14ac:dyDescent="0.2">
      <c r="F864" s="16"/>
      <c r="H864" s="16">
        <v>0</v>
      </c>
      <c r="I864" s="16" t="e">
        <v>#DIV/0!</v>
      </c>
      <c r="J864" s="16"/>
      <c r="K864" s="26"/>
      <c r="L864" s="116"/>
      <c r="M864" s="16"/>
      <c r="N864" s="26">
        <f t="shared" si="75"/>
        <v>1</v>
      </c>
      <c r="O864" s="26">
        <f t="shared" si="76"/>
        <v>2004</v>
      </c>
      <c r="P864" s="26">
        <f>INDEX(ENDEKS!$Q$4:$AB$25,MATCH(O864,ENDEKS!$P$4:$P$25,0),MATCH(N864,ENDEKS!$Q$3:$AB$3,0))</f>
        <v>33.345300000000002</v>
      </c>
      <c r="R864" s="28">
        <f t="shared" si="77"/>
        <v>0</v>
      </c>
      <c r="S864" s="28" t="e">
        <f t="shared" si="78"/>
        <v>#DIV/0!</v>
      </c>
      <c r="T864" s="28" t="e">
        <f t="shared" si="79"/>
        <v>#DIV/0!</v>
      </c>
      <c r="U864" s="16"/>
      <c r="V864" s="16"/>
    </row>
    <row r="865" spans="6:22" x14ac:dyDescent="0.2">
      <c r="F865" s="16"/>
      <c r="H865" s="16">
        <v>0</v>
      </c>
      <c r="I865" s="16" t="e">
        <v>#DIV/0!</v>
      </c>
      <c r="J865" s="16"/>
      <c r="K865" s="26"/>
      <c r="L865" s="116"/>
      <c r="M865" s="16"/>
      <c r="N865" s="26">
        <f t="shared" si="75"/>
        <v>1</v>
      </c>
      <c r="O865" s="26">
        <f t="shared" si="76"/>
        <v>2004</v>
      </c>
      <c r="P865" s="26">
        <f>INDEX(ENDEKS!$Q$4:$AB$25,MATCH(O865,ENDEKS!$P$4:$P$25,0),MATCH(N865,ENDEKS!$Q$3:$AB$3,0))</f>
        <v>33.345300000000002</v>
      </c>
      <c r="R865" s="28">
        <f t="shared" si="77"/>
        <v>0</v>
      </c>
      <c r="S865" s="28" t="e">
        <f t="shared" si="78"/>
        <v>#DIV/0!</v>
      </c>
      <c r="T865" s="28" t="e">
        <f t="shared" si="79"/>
        <v>#DIV/0!</v>
      </c>
      <c r="U865" s="16"/>
      <c r="V865" s="16"/>
    </row>
    <row r="866" spans="6:22" x14ac:dyDescent="0.2">
      <c r="F866" s="16"/>
      <c r="H866" s="16">
        <v>0</v>
      </c>
      <c r="I866" s="16" t="e">
        <v>#DIV/0!</v>
      </c>
      <c r="J866" s="16"/>
      <c r="K866" s="26"/>
      <c r="L866" s="116"/>
      <c r="M866" s="16"/>
      <c r="N866" s="26">
        <f t="shared" si="75"/>
        <v>1</v>
      </c>
      <c r="O866" s="26">
        <f t="shared" si="76"/>
        <v>2004</v>
      </c>
      <c r="P866" s="26">
        <f>INDEX(ENDEKS!$Q$4:$AB$25,MATCH(O866,ENDEKS!$P$4:$P$25,0),MATCH(N866,ENDEKS!$Q$3:$AB$3,0))</f>
        <v>33.345300000000002</v>
      </c>
      <c r="R866" s="28">
        <f t="shared" si="77"/>
        <v>0</v>
      </c>
      <c r="S866" s="28" t="e">
        <f t="shared" si="78"/>
        <v>#DIV/0!</v>
      </c>
      <c r="T866" s="28" t="e">
        <f t="shared" si="79"/>
        <v>#DIV/0!</v>
      </c>
      <c r="U866" s="16"/>
      <c r="V866" s="16"/>
    </row>
    <row r="867" spans="6:22" x14ac:dyDescent="0.2">
      <c r="F867" s="16"/>
      <c r="H867" s="16">
        <v>0</v>
      </c>
      <c r="I867" s="16" t="e">
        <v>#DIV/0!</v>
      </c>
      <c r="J867" s="16"/>
      <c r="K867" s="26"/>
      <c r="L867" s="116"/>
      <c r="M867" s="16"/>
      <c r="N867" s="26">
        <f t="shared" si="75"/>
        <v>1</v>
      </c>
      <c r="O867" s="26">
        <f t="shared" si="76"/>
        <v>2004</v>
      </c>
      <c r="P867" s="26">
        <f>INDEX(ENDEKS!$Q$4:$AB$25,MATCH(O867,ENDEKS!$P$4:$P$25,0),MATCH(N867,ENDEKS!$Q$3:$AB$3,0))</f>
        <v>33.345300000000002</v>
      </c>
      <c r="R867" s="28">
        <f t="shared" si="77"/>
        <v>0</v>
      </c>
      <c r="S867" s="28" t="e">
        <f t="shared" si="78"/>
        <v>#DIV/0!</v>
      </c>
      <c r="T867" s="28" t="e">
        <f t="shared" si="79"/>
        <v>#DIV/0!</v>
      </c>
      <c r="U867" s="16"/>
      <c r="V867" s="16"/>
    </row>
    <row r="868" spans="6:22" x14ac:dyDescent="0.2">
      <c r="F868" s="16"/>
      <c r="H868" s="16">
        <v>0</v>
      </c>
      <c r="I868" s="16" t="e">
        <v>#DIV/0!</v>
      </c>
      <c r="J868" s="16"/>
      <c r="K868" s="26"/>
      <c r="L868" s="116"/>
      <c r="M868" s="16"/>
      <c r="N868" s="26">
        <f t="shared" si="75"/>
        <v>1</v>
      </c>
      <c r="O868" s="26">
        <f t="shared" si="76"/>
        <v>2004</v>
      </c>
      <c r="P868" s="26">
        <f>INDEX(ENDEKS!$Q$4:$AB$25,MATCH(O868,ENDEKS!$P$4:$P$25,0),MATCH(N868,ENDEKS!$Q$3:$AB$3,0))</f>
        <v>33.345300000000002</v>
      </c>
      <c r="R868" s="28">
        <f t="shared" si="77"/>
        <v>0</v>
      </c>
      <c r="S868" s="28" t="e">
        <f t="shared" si="78"/>
        <v>#DIV/0!</v>
      </c>
      <c r="T868" s="28" t="e">
        <f t="shared" si="79"/>
        <v>#DIV/0!</v>
      </c>
      <c r="U868" s="16"/>
      <c r="V868" s="16"/>
    </row>
    <row r="869" spans="6:22" x14ac:dyDescent="0.2">
      <c r="F869" s="16"/>
      <c r="H869" s="16">
        <v>0</v>
      </c>
      <c r="I869" s="16" t="e">
        <v>#DIV/0!</v>
      </c>
      <c r="J869" s="16"/>
      <c r="K869" s="26"/>
      <c r="L869" s="116"/>
      <c r="M869" s="16"/>
      <c r="N869" s="26">
        <f t="shared" si="75"/>
        <v>1</v>
      </c>
      <c r="O869" s="26">
        <f t="shared" si="76"/>
        <v>2004</v>
      </c>
      <c r="P869" s="26">
        <f>INDEX(ENDEKS!$Q$4:$AB$25,MATCH(O869,ENDEKS!$P$4:$P$25,0),MATCH(N869,ENDEKS!$Q$3:$AB$3,0))</f>
        <v>33.345300000000002</v>
      </c>
      <c r="R869" s="28">
        <f t="shared" si="77"/>
        <v>0</v>
      </c>
      <c r="S869" s="28" t="e">
        <f t="shared" si="78"/>
        <v>#DIV/0!</v>
      </c>
      <c r="T869" s="28" t="e">
        <f t="shared" si="79"/>
        <v>#DIV/0!</v>
      </c>
      <c r="U869" s="16"/>
      <c r="V869" s="16"/>
    </row>
    <row r="870" spans="6:22" x14ac:dyDescent="0.2">
      <c r="F870" s="16"/>
      <c r="H870" s="16">
        <v>0</v>
      </c>
      <c r="I870" s="16" t="e">
        <v>#DIV/0!</v>
      </c>
      <c r="J870" s="16"/>
      <c r="K870" s="26"/>
      <c r="L870" s="116"/>
      <c r="M870" s="16"/>
      <c r="N870" s="26">
        <f t="shared" si="75"/>
        <v>1</v>
      </c>
      <c r="O870" s="26">
        <f t="shared" si="76"/>
        <v>2004</v>
      </c>
      <c r="P870" s="26">
        <f>INDEX(ENDEKS!$Q$4:$AB$25,MATCH(O870,ENDEKS!$P$4:$P$25,0),MATCH(N870,ENDEKS!$Q$3:$AB$3,0))</f>
        <v>33.345300000000002</v>
      </c>
      <c r="R870" s="28">
        <f t="shared" si="77"/>
        <v>0</v>
      </c>
      <c r="S870" s="28" t="e">
        <f t="shared" si="78"/>
        <v>#DIV/0!</v>
      </c>
      <c r="T870" s="28" t="e">
        <f t="shared" si="79"/>
        <v>#DIV/0!</v>
      </c>
      <c r="U870" s="16"/>
      <c r="V870" s="16"/>
    </row>
    <row r="871" spans="6:22" x14ac:dyDescent="0.2">
      <c r="F871" s="16"/>
      <c r="H871" s="16">
        <v>0</v>
      </c>
      <c r="I871" s="16" t="e">
        <v>#DIV/0!</v>
      </c>
      <c r="J871" s="16"/>
      <c r="K871" s="26"/>
      <c r="L871" s="116"/>
      <c r="M871" s="16"/>
      <c r="N871" s="26">
        <f t="shared" si="75"/>
        <v>1</v>
      </c>
      <c r="O871" s="26">
        <f t="shared" si="76"/>
        <v>2004</v>
      </c>
      <c r="P871" s="26">
        <f>INDEX(ENDEKS!$Q$4:$AB$25,MATCH(O871,ENDEKS!$P$4:$P$25,0),MATCH(N871,ENDEKS!$Q$3:$AB$3,0))</f>
        <v>33.345300000000002</v>
      </c>
      <c r="R871" s="28">
        <f t="shared" si="77"/>
        <v>0</v>
      </c>
      <c r="S871" s="28" t="e">
        <f t="shared" si="78"/>
        <v>#DIV/0!</v>
      </c>
      <c r="T871" s="28" t="e">
        <f t="shared" si="79"/>
        <v>#DIV/0!</v>
      </c>
      <c r="U871" s="16"/>
      <c r="V871" s="16"/>
    </row>
    <row r="872" spans="6:22" x14ac:dyDescent="0.2">
      <c r="F872" s="16"/>
      <c r="H872" s="16">
        <v>0</v>
      </c>
      <c r="I872" s="16" t="e">
        <v>#DIV/0!</v>
      </c>
      <c r="J872" s="16"/>
      <c r="K872" s="26"/>
      <c r="L872" s="116"/>
      <c r="M872" s="16"/>
      <c r="N872" s="26">
        <f t="shared" si="75"/>
        <v>1</v>
      </c>
      <c r="O872" s="26">
        <f t="shared" si="76"/>
        <v>2004</v>
      </c>
      <c r="P872" s="26">
        <f>INDEX(ENDEKS!$Q$4:$AB$25,MATCH(O872,ENDEKS!$P$4:$P$25,0),MATCH(N872,ENDEKS!$Q$3:$AB$3,0))</f>
        <v>33.345300000000002</v>
      </c>
      <c r="R872" s="28">
        <f t="shared" si="77"/>
        <v>0</v>
      </c>
      <c r="S872" s="28" t="e">
        <f t="shared" si="78"/>
        <v>#DIV/0!</v>
      </c>
      <c r="T872" s="28" t="e">
        <f t="shared" si="79"/>
        <v>#DIV/0!</v>
      </c>
      <c r="U872" s="16"/>
      <c r="V872" s="16"/>
    </row>
    <row r="873" spans="6:22" x14ac:dyDescent="0.2">
      <c r="F873" s="16"/>
      <c r="H873" s="16">
        <v>0</v>
      </c>
      <c r="I873" s="16" t="e">
        <v>#DIV/0!</v>
      </c>
      <c r="J873" s="16"/>
      <c r="K873" s="26"/>
      <c r="L873" s="116"/>
      <c r="M873" s="16"/>
      <c r="N873" s="26">
        <f t="shared" si="75"/>
        <v>1</v>
      </c>
      <c r="O873" s="26">
        <f t="shared" si="76"/>
        <v>2004</v>
      </c>
      <c r="P873" s="26">
        <f>INDEX(ENDEKS!$Q$4:$AB$25,MATCH(O873,ENDEKS!$P$4:$P$25,0),MATCH(N873,ENDEKS!$Q$3:$AB$3,0))</f>
        <v>33.345300000000002</v>
      </c>
      <c r="R873" s="28">
        <f t="shared" si="77"/>
        <v>0</v>
      </c>
      <c r="S873" s="28" t="e">
        <f t="shared" si="78"/>
        <v>#DIV/0!</v>
      </c>
      <c r="T873" s="28" t="e">
        <f t="shared" si="79"/>
        <v>#DIV/0!</v>
      </c>
      <c r="U873" s="16"/>
      <c r="V873" s="16"/>
    </row>
    <row r="874" spans="6:22" x14ac:dyDescent="0.2">
      <c r="F874" s="16"/>
      <c r="H874" s="16">
        <v>0</v>
      </c>
      <c r="I874" s="16" t="e">
        <v>#DIV/0!</v>
      </c>
      <c r="J874" s="16"/>
      <c r="K874" s="26"/>
      <c r="L874" s="116"/>
      <c r="M874" s="16"/>
      <c r="N874" s="26">
        <f t="shared" si="75"/>
        <v>1</v>
      </c>
      <c r="O874" s="26">
        <f t="shared" si="76"/>
        <v>2004</v>
      </c>
      <c r="P874" s="26">
        <f>INDEX(ENDEKS!$Q$4:$AB$25,MATCH(O874,ENDEKS!$P$4:$P$25,0),MATCH(N874,ENDEKS!$Q$3:$AB$3,0))</f>
        <v>33.345300000000002</v>
      </c>
      <c r="R874" s="28">
        <f t="shared" si="77"/>
        <v>0</v>
      </c>
      <c r="S874" s="28" t="e">
        <f t="shared" si="78"/>
        <v>#DIV/0!</v>
      </c>
      <c r="T874" s="28" t="e">
        <f t="shared" si="79"/>
        <v>#DIV/0!</v>
      </c>
      <c r="U874" s="16"/>
      <c r="V874" s="16"/>
    </row>
    <row r="875" spans="6:22" x14ac:dyDescent="0.2">
      <c r="F875" s="16"/>
      <c r="H875" s="16">
        <v>0</v>
      </c>
      <c r="I875" s="16" t="e">
        <v>#DIV/0!</v>
      </c>
      <c r="J875" s="16"/>
      <c r="K875" s="26"/>
      <c r="L875" s="116"/>
      <c r="M875" s="16"/>
      <c r="N875" s="26">
        <f t="shared" si="75"/>
        <v>1</v>
      </c>
      <c r="O875" s="26">
        <f t="shared" si="76"/>
        <v>2004</v>
      </c>
      <c r="P875" s="26">
        <f>INDEX(ENDEKS!$Q$4:$AB$25,MATCH(O875,ENDEKS!$P$4:$P$25,0),MATCH(N875,ENDEKS!$Q$3:$AB$3,0))</f>
        <v>33.345300000000002</v>
      </c>
      <c r="R875" s="28">
        <f t="shared" si="77"/>
        <v>0</v>
      </c>
      <c r="S875" s="28" t="e">
        <f t="shared" si="78"/>
        <v>#DIV/0!</v>
      </c>
      <c r="T875" s="28" t="e">
        <f t="shared" si="79"/>
        <v>#DIV/0!</v>
      </c>
      <c r="U875" s="16"/>
      <c r="V875" s="16"/>
    </row>
    <row r="876" spans="6:22" x14ac:dyDescent="0.2">
      <c r="F876" s="16"/>
      <c r="H876" s="16">
        <v>0</v>
      </c>
      <c r="I876" s="16" t="e">
        <v>#DIV/0!</v>
      </c>
      <c r="J876" s="16"/>
      <c r="K876" s="26"/>
      <c r="L876" s="116"/>
      <c r="M876" s="16"/>
      <c r="N876" s="26">
        <f t="shared" si="75"/>
        <v>1</v>
      </c>
      <c r="O876" s="26">
        <f t="shared" si="76"/>
        <v>2004</v>
      </c>
      <c r="P876" s="26">
        <f>INDEX(ENDEKS!$Q$4:$AB$25,MATCH(O876,ENDEKS!$P$4:$P$25,0),MATCH(N876,ENDEKS!$Q$3:$AB$3,0))</f>
        <v>33.345300000000002</v>
      </c>
      <c r="R876" s="28">
        <f t="shared" si="77"/>
        <v>0</v>
      </c>
      <c r="S876" s="28" t="e">
        <f t="shared" si="78"/>
        <v>#DIV/0!</v>
      </c>
      <c r="T876" s="28" t="e">
        <f t="shared" si="79"/>
        <v>#DIV/0!</v>
      </c>
      <c r="U876" s="16"/>
      <c r="V876" s="16"/>
    </row>
    <row r="877" spans="6:22" x14ac:dyDescent="0.2">
      <c r="F877" s="16"/>
      <c r="H877" s="16">
        <v>0</v>
      </c>
      <c r="I877" s="16" t="e">
        <v>#DIV/0!</v>
      </c>
      <c r="J877" s="16"/>
      <c r="K877" s="26"/>
      <c r="L877" s="116"/>
      <c r="M877" s="16"/>
      <c r="N877" s="26">
        <f t="shared" si="75"/>
        <v>1</v>
      </c>
      <c r="O877" s="26">
        <f t="shared" si="76"/>
        <v>2004</v>
      </c>
      <c r="P877" s="26">
        <f>INDEX(ENDEKS!$Q$4:$AB$25,MATCH(O877,ENDEKS!$P$4:$P$25,0),MATCH(N877,ENDEKS!$Q$3:$AB$3,0))</f>
        <v>33.345300000000002</v>
      </c>
      <c r="R877" s="28">
        <f t="shared" si="77"/>
        <v>0</v>
      </c>
      <c r="S877" s="28" t="e">
        <f t="shared" si="78"/>
        <v>#DIV/0!</v>
      </c>
      <c r="T877" s="28" t="e">
        <f t="shared" si="79"/>
        <v>#DIV/0!</v>
      </c>
      <c r="U877" s="16"/>
      <c r="V877" s="16"/>
    </row>
    <row r="878" spans="6:22" x14ac:dyDescent="0.2">
      <c r="F878" s="16"/>
      <c r="H878" s="16">
        <v>0</v>
      </c>
      <c r="I878" s="16" t="e">
        <v>#DIV/0!</v>
      </c>
      <c r="J878" s="16"/>
      <c r="K878" s="26"/>
      <c r="L878" s="116"/>
      <c r="M878" s="16"/>
      <c r="N878" s="26">
        <f t="shared" si="75"/>
        <v>1</v>
      </c>
      <c r="O878" s="26">
        <f t="shared" si="76"/>
        <v>2004</v>
      </c>
      <c r="P878" s="26">
        <f>INDEX(ENDEKS!$Q$4:$AB$25,MATCH(O878,ENDEKS!$P$4:$P$25,0),MATCH(N878,ENDEKS!$Q$3:$AB$3,0))</f>
        <v>33.345300000000002</v>
      </c>
      <c r="R878" s="28">
        <f t="shared" si="77"/>
        <v>0</v>
      </c>
      <c r="S878" s="28" t="e">
        <f t="shared" si="78"/>
        <v>#DIV/0!</v>
      </c>
      <c r="T878" s="28" t="e">
        <f t="shared" si="79"/>
        <v>#DIV/0!</v>
      </c>
      <c r="U878" s="16"/>
      <c r="V878" s="16"/>
    </row>
    <row r="879" spans="6:22" x14ac:dyDescent="0.2">
      <c r="F879" s="16"/>
      <c r="H879" s="16">
        <v>0</v>
      </c>
      <c r="I879" s="16" t="e">
        <v>#DIV/0!</v>
      </c>
      <c r="J879" s="16"/>
      <c r="K879" s="26"/>
      <c r="L879" s="116"/>
      <c r="M879" s="16"/>
      <c r="N879" s="26">
        <f t="shared" si="75"/>
        <v>1</v>
      </c>
      <c r="O879" s="26">
        <f t="shared" si="76"/>
        <v>2004</v>
      </c>
      <c r="P879" s="26">
        <f>INDEX(ENDEKS!$Q$4:$AB$25,MATCH(O879,ENDEKS!$P$4:$P$25,0),MATCH(N879,ENDEKS!$Q$3:$AB$3,0))</f>
        <v>33.345300000000002</v>
      </c>
      <c r="R879" s="28">
        <f t="shared" si="77"/>
        <v>0</v>
      </c>
      <c r="S879" s="28" t="e">
        <f t="shared" si="78"/>
        <v>#DIV/0!</v>
      </c>
      <c r="T879" s="28" t="e">
        <f t="shared" si="79"/>
        <v>#DIV/0!</v>
      </c>
      <c r="U879" s="16"/>
      <c r="V879" s="16"/>
    </row>
    <row r="880" spans="6:22" x14ac:dyDescent="0.2">
      <c r="F880" s="16"/>
      <c r="H880" s="16">
        <v>0</v>
      </c>
      <c r="I880" s="16" t="e">
        <v>#DIV/0!</v>
      </c>
      <c r="J880" s="16"/>
      <c r="K880" s="26"/>
      <c r="L880" s="116"/>
      <c r="M880" s="16"/>
      <c r="N880" s="26">
        <f t="shared" si="75"/>
        <v>1</v>
      </c>
      <c r="O880" s="26">
        <f t="shared" si="76"/>
        <v>2004</v>
      </c>
      <c r="P880" s="26">
        <f>INDEX(ENDEKS!$Q$4:$AB$25,MATCH(O880,ENDEKS!$P$4:$P$25,0),MATCH(N880,ENDEKS!$Q$3:$AB$3,0))</f>
        <v>33.345300000000002</v>
      </c>
      <c r="R880" s="28">
        <f t="shared" si="77"/>
        <v>0</v>
      </c>
      <c r="S880" s="28" t="e">
        <f t="shared" si="78"/>
        <v>#DIV/0!</v>
      </c>
      <c r="T880" s="28" t="e">
        <f t="shared" si="79"/>
        <v>#DIV/0!</v>
      </c>
      <c r="U880" s="16"/>
      <c r="V880" s="16"/>
    </row>
    <row r="881" spans="6:22" x14ac:dyDescent="0.2">
      <c r="F881" s="16"/>
      <c r="H881" s="16">
        <v>0</v>
      </c>
      <c r="I881" s="16" t="e">
        <v>#DIV/0!</v>
      </c>
      <c r="J881" s="16"/>
      <c r="K881" s="26"/>
      <c r="L881" s="116"/>
      <c r="M881" s="16"/>
      <c r="N881" s="26">
        <f t="shared" si="75"/>
        <v>1</v>
      </c>
      <c r="O881" s="26">
        <f t="shared" si="76"/>
        <v>2004</v>
      </c>
      <c r="P881" s="26">
        <f>INDEX(ENDEKS!$Q$4:$AB$25,MATCH(O881,ENDEKS!$P$4:$P$25,0),MATCH(N881,ENDEKS!$Q$3:$AB$3,0))</f>
        <v>33.345300000000002</v>
      </c>
      <c r="R881" s="28">
        <f t="shared" si="77"/>
        <v>0</v>
      </c>
      <c r="S881" s="28" t="e">
        <f t="shared" si="78"/>
        <v>#DIV/0!</v>
      </c>
      <c r="T881" s="28" t="e">
        <f t="shared" si="79"/>
        <v>#DIV/0!</v>
      </c>
      <c r="U881" s="16"/>
      <c r="V881" s="16"/>
    </row>
    <row r="882" spans="6:22" x14ac:dyDescent="0.2">
      <c r="F882" s="16"/>
      <c r="H882" s="16">
        <v>0</v>
      </c>
      <c r="I882" s="16" t="e">
        <v>#DIV/0!</v>
      </c>
      <c r="J882" s="16"/>
      <c r="K882" s="26"/>
      <c r="L882" s="116"/>
      <c r="M882" s="16"/>
      <c r="N882" s="26">
        <f t="shared" si="75"/>
        <v>1</v>
      </c>
      <c r="O882" s="26">
        <f t="shared" si="76"/>
        <v>2004</v>
      </c>
      <c r="P882" s="26">
        <f>INDEX(ENDEKS!$Q$4:$AB$25,MATCH(O882,ENDEKS!$P$4:$P$25,0),MATCH(N882,ENDEKS!$Q$3:$AB$3,0))</f>
        <v>33.345300000000002</v>
      </c>
      <c r="R882" s="28">
        <f t="shared" si="77"/>
        <v>0</v>
      </c>
      <c r="S882" s="28" t="e">
        <f t="shared" si="78"/>
        <v>#DIV/0!</v>
      </c>
      <c r="T882" s="28" t="e">
        <f t="shared" si="79"/>
        <v>#DIV/0!</v>
      </c>
      <c r="U882" s="16"/>
      <c r="V882" s="16"/>
    </row>
    <row r="883" spans="6:22" x14ac:dyDescent="0.2">
      <c r="F883" s="16"/>
      <c r="H883" s="16">
        <v>0</v>
      </c>
      <c r="I883" s="16" t="e">
        <v>#DIV/0!</v>
      </c>
      <c r="J883" s="16"/>
      <c r="K883" s="26"/>
      <c r="L883" s="116"/>
      <c r="M883" s="16"/>
      <c r="N883" s="26">
        <f t="shared" si="75"/>
        <v>1</v>
      </c>
      <c r="O883" s="26">
        <f t="shared" si="76"/>
        <v>2004</v>
      </c>
      <c r="P883" s="26">
        <f>INDEX(ENDEKS!$Q$4:$AB$25,MATCH(O883,ENDEKS!$P$4:$P$25,0),MATCH(N883,ENDEKS!$Q$3:$AB$3,0))</f>
        <v>33.345300000000002</v>
      </c>
      <c r="R883" s="28">
        <f t="shared" si="77"/>
        <v>0</v>
      </c>
      <c r="S883" s="28" t="e">
        <f t="shared" si="78"/>
        <v>#DIV/0!</v>
      </c>
      <c r="T883" s="28" t="e">
        <f t="shared" si="79"/>
        <v>#DIV/0!</v>
      </c>
      <c r="U883" s="16"/>
      <c r="V883" s="16"/>
    </row>
    <row r="884" spans="6:22" x14ac:dyDescent="0.2">
      <c r="F884" s="16"/>
      <c r="H884" s="16">
        <v>0</v>
      </c>
      <c r="I884" s="16" t="e">
        <v>#DIV/0!</v>
      </c>
      <c r="J884" s="16"/>
      <c r="K884" s="26"/>
      <c r="L884" s="116"/>
      <c r="M884" s="16"/>
      <c r="N884" s="26">
        <f t="shared" si="75"/>
        <v>1</v>
      </c>
      <c r="O884" s="26">
        <f t="shared" si="76"/>
        <v>2004</v>
      </c>
      <c r="P884" s="26">
        <f>INDEX(ENDEKS!$Q$4:$AB$25,MATCH(O884,ENDEKS!$P$4:$P$25,0),MATCH(N884,ENDEKS!$Q$3:$AB$3,0))</f>
        <v>33.345300000000002</v>
      </c>
      <c r="R884" s="28">
        <f t="shared" si="77"/>
        <v>0</v>
      </c>
      <c r="S884" s="28" t="e">
        <f t="shared" si="78"/>
        <v>#DIV/0!</v>
      </c>
      <c r="T884" s="28" t="e">
        <f t="shared" si="79"/>
        <v>#DIV/0!</v>
      </c>
      <c r="U884" s="16"/>
      <c r="V884" s="16"/>
    </row>
    <row r="885" spans="6:22" x14ac:dyDescent="0.2">
      <c r="F885" s="16"/>
      <c r="H885" s="16">
        <v>0</v>
      </c>
      <c r="I885" s="16" t="e">
        <v>#DIV/0!</v>
      </c>
      <c r="J885" s="16"/>
      <c r="K885" s="26"/>
      <c r="L885" s="116"/>
      <c r="M885" s="16"/>
      <c r="N885" s="26">
        <f t="shared" si="75"/>
        <v>1</v>
      </c>
      <c r="O885" s="26">
        <f t="shared" si="76"/>
        <v>2004</v>
      </c>
      <c r="P885" s="26">
        <f>INDEX(ENDEKS!$Q$4:$AB$25,MATCH(O885,ENDEKS!$P$4:$P$25,0),MATCH(N885,ENDEKS!$Q$3:$AB$3,0))</f>
        <v>33.345300000000002</v>
      </c>
      <c r="R885" s="28">
        <f t="shared" si="77"/>
        <v>0</v>
      </c>
      <c r="S885" s="28" t="e">
        <f t="shared" si="78"/>
        <v>#DIV/0!</v>
      </c>
      <c r="T885" s="28" t="e">
        <f t="shared" si="79"/>
        <v>#DIV/0!</v>
      </c>
      <c r="U885" s="16"/>
      <c r="V885" s="16"/>
    </row>
    <row r="886" spans="6:22" x14ac:dyDescent="0.2">
      <c r="F886" s="16"/>
      <c r="H886" s="16">
        <v>0</v>
      </c>
      <c r="I886" s="16" t="e">
        <v>#DIV/0!</v>
      </c>
      <c r="J886" s="16"/>
      <c r="K886" s="26"/>
      <c r="L886" s="116"/>
      <c r="M886" s="16"/>
      <c r="N886" s="26">
        <f t="shared" si="75"/>
        <v>1</v>
      </c>
      <c r="O886" s="26">
        <f t="shared" si="76"/>
        <v>2004</v>
      </c>
      <c r="P886" s="26">
        <f>INDEX(ENDEKS!$Q$4:$AB$25,MATCH(O886,ENDEKS!$P$4:$P$25,0),MATCH(N886,ENDEKS!$Q$3:$AB$3,0))</f>
        <v>33.345300000000002</v>
      </c>
      <c r="R886" s="28">
        <f t="shared" si="77"/>
        <v>0</v>
      </c>
      <c r="S886" s="28" t="e">
        <f t="shared" si="78"/>
        <v>#DIV/0!</v>
      </c>
      <c r="T886" s="28" t="e">
        <f t="shared" si="79"/>
        <v>#DIV/0!</v>
      </c>
      <c r="U886" s="16"/>
      <c r="V886" s="16"/>
    </row>
    <row r="887" spans="6:22" x14ac:dyDescent="0.2">
      <c r="F887" s="16"/>
      <c r="H887" s="16">
        <v>0</v>
      </c>
      <c r="I887" s="16" t="e">
        <v>#DIV/0!</v>
      </c>
      <c r="J887" s="16"/>
      <c r="K887" s="26"/>
      <c r="L887" s="116"/>
      <c r="M887" s="16"/>
      <c r="N887" s="26">
        <f t="shared" si="75"/>
        <v>1</v>
      </c>
      <c r="O887" s="26">
        <f t="shared" si="76"/>
        <v>2004</v>
      </c>
      <c r="P887" s="26">
        <f>INDEX(ENDEKS!$Q$4:$AB$25,MATCH(O887,ENDEKS!$P$4:$P$25,0),MATCH(N887,ENDEKS!$Q$3:$AB$3,0))</f>
        <v>33.345300000000002</v>
      </c>
      <c r="R887" s="28">
        <f t="shared" si="77"/>
        <v>0</v>
      </c>
      <c r="S887" s="28" t="e">
        <f t="shared" si="78"/>
        <v>#DIV/0!</v>
      </c>
      <c r="T887" s="28" t="e">
        <f t="shared" si="79"/>
        <v>#DIV/0!</v>
      </c>
      <c r="U887" s="16"/>
      <c r="V887" s="16"/>
    </row>
    <row r="888" spans="6:22" x14ac:dyDescent="0.2">
      <c r="F888" s="16"/>
      <c r="H888" s="16">
        <v>0</v>
      </c>
      <c r="I888" s="16" t="e">
        <v>#DIV/0!</v>
      </c>
      <c r="J888" s="16"/>
      <c r="K888" s="26"/>
      <c r="L888" s="116"/>
      <c r="M888" s="16"/>
      <c r="N888" s="26">
        <f t="shared" si="75"/>
        <v>1</v>
      </c>
      <c r="O888" s="26">
        <f t="shared" si="76"/>
        <v>2004</v>
      </c>
      <c r="P888" s="26">
        <f>INDEX(ENDEKS!$Q$4:$AB$25,MATCH(O888,ENDEKS!$P$4:$P$25,0),MATCH(N888,ENDEKS!$Q$3:$AB$3,0))</f>
        <v>33.345300000000002</v>
      </c>
      <c r="R888" s="28">
        <f t="shared" si="77"/>
        <v>0</v>
      </c>
      <c r="S888" s="28" t="e">
        <f t="shared" si="78"/>
        <v>#DIV/0!</v>
      </c>
      <c r="T888" s="28" t="e">
        <f t="shared" si="79"/>
        <v>#DIV/0!</v>
      </c>
      <c r="U888" s="16"/>
      <c r="V888" s="16"/>
    </row>
    <row r="889" spans="6:22" x14ac:dyDescent="0.2">
      <c r="F889" s="16"/>
      <c r="H889" s="16">
        <v>0</v>
      </c>
      <c r="I889" s="16" t="e">
        <v>#DIV/0!</v>
      </c>
      <c r="J889" s="16"/>
      <c r="K889" s="26"/>
      <c r="L889" s="116"/>
      <c r="M889" s="16"/>
      <c r="N889" s="26">
        <f t="shared" si="75"/>
        <v>1</v>
      </c>
      <c r="O889" s="26">
        <f t="shared" si="76"/>
        <v>2004</v>
      </c>
      <c r="P889" s="26">
        <f>INDEX(ENDEKS!$Q$4:$AB$25,MATCH(O889,ENDEKS!$P$4:$P$25,0),MATCH(N889,ENDEKS!$Q$3:$AB$3,0))</f>
        <v>33.345300000000002</v>
      </c>
      <c r="R889" s="28">
        <f t="shared" si="77"/>
        <v>0</v>
      </c>
      <c r="S889" s="28" t="e">
        <f t="shared" si="78"/>
        <v>#DIV/0!</v>
      </c>
      <c r="T889" s="28" t="e">
        <f t="shared" si="79"/>
        <v>#DIV/0!</v>
      </c>
      <c r="U889" s="16"/>
      <c r="V889" s="16"/>
    </row>
    <row r="890" spans="6:22" x14ac:dyDescent="0.2">
      <c r="F890" s="16"/>
      <c r="H890" s="16">
        <v>0</v>
      </c>
      <c r="I890" s="16" t="e">
        <v>#DIV/0!</v>
      </c>
      <c r="J890" s="16"/>
      <c r="K890" s="26"/>
      <c r="L890" s="116"/>
      <c r="M890" s="16"/>
      <c r="N890" s="26">
        <f t="shared" si="75"/>
        <v>1</v>
      </c>
      <c r="O890" s="26">
        <f t="shared" si="76"/>
        <v>2004</v>
      </c>
      <c r="P890" s="26">
        <f>INDEX(ENDEKS!$Q$4:$AB$25,MATCH(O890,ENDEKS!$P$4:$P$25,0),MATCH(N890,ENDEKS!$Q$3:$AB$3,0))</f>
        <v>33.345300000000002</v>
      </c>
      <c r="R890" s="28">
        <f t="shared" si="77"/>
        <v>0</v>
      </c>
      <c r="S890" s="28" t="e">
        <f t="shared" si="78"/>
        <v>#DIV/0!</v>
      </c>
      <c r="T890" s="28" t="e">
        <f t="shared" si="79"/>
        <v>#DIV/0!</v>
      </c>
      <c r="U890" s="16"/>
      <c r="V890" s="16"/>
    </row>
    <row r="891" spans="6:22" x14ac:dyDescent="0.2">
      <c r="F891" s="16"/>
      <c r="H891" s="16">
        <v>0</v>
      </c>
      <c r="I891" s="16" t="e">
        <v>#DIV/0!</v>
      </c>
      <c r="J891" s="16"/>
      <c r="K891" s="26"/>
      <c r="L891" s="116"/>
      <c r="M891" s="16"/>
      <c r="N891" s="26">
        <f t="shared" si="75"/>
        <v>1</v>
      </c>
      <c r="O891" s="26">
        <f t="shared" si="76"/>
        <v>2004</v>
      </c>
      <c r="P891" s="26">
        <f>INDEX(ENDEKS!$Q$4:$AB$25,MATCH(O891,ENDEKS!$P$4:$P$25,0),MATCH(N891,ENDEKS!$Q$3:$AB$3,0))</f>
        <v>33.345300000000002</v>
      </c>
      <c r="R891" s="28">
        <f t="shared" si="77"/>
        <v>0</v>
      </c>
      <c r="S891" s="28" t="e">
        <f t="shared" si="78"/>
        <v>#DIV/0!</v>
      </c>
      <c r="T891" s="28" t="e">
        <f t="shared" si="79"/>
        <v>#DIV/0!</v>
      </c>
      <c r="U891" s="16"/>
      <c r="V891" s="16"/>
    </row>
    <row r="892" spans="6:22" x14ac:dyDescent="0.2">
      <c r="F892" s="16"/>
      <c r="H892" s="16">
        <v>0</v>
      </c>
      <c r="I892" s="16" t="e">
        <v>#DIV/0!</v>
      </c>
      <c r="J892" s="16"/>
      <c r="K892" s="26"/>
      <c r="L892" s="116"/>
      <c r="M892" s="16"/>
      <c r="N892" s="26">
        <f t="shared" si="75"/>
        <v>1</v>
      </c>
      <c r="O892" s="26">
        <f t="shared" si="76"/>
        <v>2004</v>
      </c>
      <c r="P892" s="26">
        <f>INDEX(ENDEKS!$Q$4:$AB$25,MATCH(O892,ENDEKS!$P$4:$P$25,0),MATCH(N892,ENDEKS!$Q$3:$AB$3,0))</f>
        <v>33.345300000000002</v>
      </c>
      <c r="R892" s="28">
        <f t="shared" si="77"/>
        <v>0</v>
      </c>
      <c r="S892" s="28" t="e">
        <f t="shared" si="78"/>
        <v>#DIV/0!</v>
      </c>
      <c r="T892" s="28" t="e">
        <f t="shared" si="79"/>
        <v>#DIV/0!</v>
      </c>
      <c r="U892" s="16"/>
      <c r="V892" s="16"/>
    </row>
    <row r="893" spans="6:22" x14ac:dyDescent="0.2">
      <c r="F893" s="16"/>
      <c r="H893" s="16">
        <v>0</v>
      </c>
      <c r="I893" s="16" t="e">
        <v>#DIV/0!</v>
      </c>
      <c r="J893" s="16"/>
      <c r="K893" s="26"/>
      <c r="L893" s="116"/>
      <c r="M893" s="16"/>
      <c r="N893" s="26">
        <f t="shared" si="75"/>
        <v>1</v>
      </c>
      <c r="O893" s="26">
        <f t="shared" si="76"/>
        <v>2004</v>
      </c>
      <c r="P893" s="26">
        <f>INDEX(ENDEKS!$Q$4:$AB$25,MATCH(O893,ENDEKS!$P$4:$P$25,0),MATCH(N893,ENDEKS!$Q$3:$AB$3,0))</f>
        <v>33.345300000000002</v>
      </c>
      <c r="R893" s="28">
        <f t="shared" si="77"/>
        <v>0</v>
      </c>
      <c r="S893" s="28" t="e">
        <f t="shared" si="78"/>
        <v>#DIV/0!</v>
      </c>
      <c r="T893" s="28" t="e">
        <f t="shared" si="79"/>
        <v>#DIV/0!</v>
      </c>
      <c r="U893" s="16"/>
      <c r="V893" s="16"/>
    </row>
    <row r="894" spans="6:22" x14ac:dyDescent="0.2">
      <c r="F894" s="16"/>
      <c r="H894" s="16">
        <v>0</v>
      </c>
      <c r="I894" s="16" t="e">
        <v>#DIV/0!</v>
      </c>
      <c r="J894" s="16"/>
      <c r="K894" s="26"/>
      <c r="L894" s="116"/>
      <c r="M894" s="16"/>
      <c r="N894" s="26">
        <f t="shared" si="75"/>
        <v>1</v>
      </c>
      <c r="O894" s="26">
        <f t="shared" si="76"/>
        <v>2004</v>
      </c>
      <c r="P894" s="26">
        <f>INDEX(ENDEKS!$Q$4:$AB$25,MATCH(O894,ENDEKS!$P$4:$P$25,0),MATCH(N894,ENDEKS!$Q$3:$AB$3,0))</f>
        <v>33.345300000000002</v>
      </c>
      <c r="R894" s="28">
        <f t="shared" si="77"/>
        <v>0</v>
      </c>
      <c r="S894" s="28" t="e">
        <f t="shared" si="78"/>
        <v>#DIV/0!</v>
      </c>
      <c r="T894" s="28" t="e">
        <f t="shared" si="79"/>
        <v>#DIV/0!</v>
      </c>
      <c r="U894" s="16"/>
      <c r="V894" s="16"/>
    </row>
    <row r="895" spans="6:22" x14ac:dyDescent="0.2">
      <c r="F895" s="16"/>
      <c r="H895" s="16">
        <v>0</v>
      </c>
      <c r="I895" s="16" t="e">
        <v>#DIV/0!</v>
      </c>
      <c r="J895" s="16"/>
      <c r="K895" s="26"/>
      <c r="L895" s="116"/>
      <c r="M895" s="16"/>
      <c r="N895" s="26">
        <f t="shared" si="75"/>
        <v>1</v>
      </c>
      <c r="O895" s="26">
        <f t="shared" si="76"/>
        <v>2004</v>
      </c>
      <c r="P895" s="26">
        <f>INDEX(ENDEKS!$Q$4:$AB$25,MATCH(O895,ENDEKS!$P$4:$P$25,0),MATCH(N895,ENDEKS!$Q$3:$AB$3,0))</f>
        <v>33.345300000000002</v>
      </c>
      <c r="R895" s="28">
        <f t="shared" si="77"/>
        <v>0</v>
      </c>
      <c r="S895" s="28" t="e">
        <f t="shared" si="78"/>
        <v>#DIV/0!</v>
      </c>
      <c r="T895" s="28" t="e">
        <f t="shared" si="79"/>
        <v>#DIV/0!</v>
      </c>
      <c r="U895" s="16"/>
      <c r="V895" s="16"/>
    </row>
    <row r="896" spans="6:22" x14ac:dyDescent="0.2">
      <c r="F896" s="16"/>
      <c r="H896" s="16">
        <v>0</v>
      </c>
      <c r="I896" s="16" t="e">
        <v>#DIV/0!</v>
      </c>
      <c r="J896" s="16"/>
      <c r="K896" s="26"/>
      <c r="L896" s="116"/>
      <c r="M896" s="16"/>
      <c r="N896" s="26">
        <f t="shared" si="75"/>
        <v>1</v>
      </c>
      <c r="O896" s="26">
        <f t="shared" si="76"/>
        <v>2004</v>
      </c>
      <c r="P896" s="26">
        <f>INDEX(ENDEKS!$Q$4:$AB$25,MATCH(O896,ENDEKS!$P$4:$P$25,0),MATCH(N896,ENDEKS!$Q$3:$AB$3,0))</f>
        <v>33.345300000000002</v>
      </c>
      <c r="R896" s="28">
        <f t="shared" si="77"/>
        <v>0</v>
      </c>
      <c r="S896" s="28" t="e">
        <f t="shared" si="78"/>
        <v>#DIV/0!</v>
      </c>
      <c r="T896" s="28" t="e">
        <f t="shared" si="79"/>
        <v>#DIV/0!</v>
      </c>
      <c r="U896" s="16"/>
      <c r="V896" s="16"/>
    </row>
    <row r="897" spans="6:22" x14ac:dyDescent="0.2">
      <c r="F897" s="16"/>
      <c r="H897" s="16">
        <v>0</v>
      </c>
      <c r="I897" s="16" t="e">
        <v>#DIV/0!</v>
      </c>
      <c r="J897" s="16"/>
      <c r="K897" s="26"/>
      <c r="L897" s="116"/>
      <c r="M897" s="16"/>
      <c r="N897" s="26">
        <f t="shared" si="75"/>
        <v>1</v>
      </c>
      <c r="O897" s="26">
        <f t="shared" si="76"/>
        <v>2004</v>
      </c>
      <c r="P897" s="26">
        <f>INDEX(ENDEKS!$Q$4:$AB$25,MATCH(O897,ENDEKS!$P$4:$P$25,0),MATCH(N897,ENDEKS!$Q$3:$AB$3,0))</f>
        <v>33.345300000000002</v>
      </c>
      <c r="R897" s="28">
        <f t="shared" si="77"/>
        <v>0</v>
      </c>
      <c r="S897" s="28" t="e">
        <f t="shared" si="78"/>
        <v>#DIV/0!</v>
      </c>
      <c r="T897" s="28" t="e">
        <f t="shared" si="79"/>
        <v>#DIV/0!</v>
      </c>
      <c r="U897" s="16"/>
      <c r="V897" s="16"/>
    </row>
    <row r="898" spans="6:22" x14ac:dyDescent="0.2">
      <c r="F898" s="16"/>
      <c r="H898" s="16">
        <v>0</v>
      </c>
      <c r="I898" s="16" t="e">
        <v>#DIV/0!</v>
      </c>
      <c r="J898" s="16"/>
      <c r="K898" s="26"/>
      <c r="L898" s="116"/>
      <c r="M898" s="16"/>
      <c r="N898" s="26">
        <f t="shared" si="75"/>
        <v>1</v>
      </c>
      <c r="O898" s="26">
        <f t="shared" si="76"/>
        <v>2004</v>
      </c>
      <c r="P898" s="26">
        <f>INDEX(ENDEKS!$Q$4:$AB$25,MATCH(O898,ENDEKS!$P$4:$P$25,0),MATCH(N898,ENDEKS!$Q$3:$AB$3,0))</f>
        <v>33.345300000000002</v>
      </c>
      <c r="R898" s="28">
        <f t="shared" si="77"/>
        <v>0</v>
      </c>
      <c r="S898" s="28" t="e">
        <f t="shared" si="78"/>
        <v>#DIV/0!</v>
      </c>
      <c r="T898" s="28" t="e">
        <f t="shared" si="79"/>
        <v>#DIV/0!</v>
      </c>
      <c r="U898" s="16"/>
      <c r="V898" s="16"/>
    </row>
    <row r="899" spans="6:22" x14ac:dyDescent="0.2">
      <c r="F899" s="16"/>
      <c r="H899" s="16">
        <v>0</v>
      </c>
      <c r="I899" s="16" t="e">
        <v>#DIV/0!</v>
      </c>
      <c r="J899" s="16"/>
      <c r="K899" s="26"/>
      <c r="L899" s="116"/>
      <c r="M899" s="16"/>
      <c r="N899" s="26">
        <f t="shared" si="75"/>
        <v>1</v>
      </c>
      <c r="O899" s="26">
        <f t="shared" si="76"/>
        <v>2004</v>
      </c>
      <c r="P899" s="26">
        <f>INDEX(ENDEKS!$Q$4:$AB$25,MATCH(O899,ENDEKS!$P$4:$P$25,0),MATCH(N899,ENDEKS!$Q$3:$AB$3,0))</f>
        <v>33.345300000000002</v>
      </c>
      <c r="R899" s="28">
        <f t="shared" si="77"/>
        <v>0</v>
      </c>
      <c r="S899" s="28" t="e">
        <f t="shared" si="78"/>
        <v>#DIV/0!</v>
      </c>
      <c r="T899" s="28" t="e">
        <f t="shared" si="79"/>
        <v>#DIV/0!</v>
      </c>
      <c r="U899" s="16"/>
      <c r="V899" s="16"/>
    </row>
    <row r="900" spans="6:22" x14ac:dyDescent="0.2">
      <c r="F900" s="16"/>
      <c r="H900" s="16">
        <v>0</v>
      </c>
      <c r="I900" s="16" t="e">
        <v>#DIV/0!</v>
      </c>
      <c r="J900" s="16"/>
      <c r="K900" s="26"/>
      <c r="L900" s="116"/>
      <c r="M900" s="16"/>
      <c r="N900" s="26">
        <f t="shared" si="75"/>
        <v>1</v>
      </c>
      <c r="O900" s="26">
        <f t="shared" si="76"/>
        <v>2004</v>
      </c>
      <c r="P900" s="26">
        <f>INDEX(ENDEKS!$Q$4:$AB$25,MATCH(O900,ENDEKS!$P$4:$P$25,0),MATCH(N900,ENDEKS!$Q$3:$AB$3,0))</f>
        <v>33.345300000000002</v>
      </c>
      <c r="R900" s="28">
        <f t="shared" si="77"/>
        <v>0</v>
      </c>
      <c r="S900" s="28" t="e">
        <f t="shared" si="78"/>
        <v>#DIV/0!</v>
      </c>
      <c r="T900" s="28" t="e">
        <f t="shared" si="79"/>
        <v>#DIV/0!</v>
      </c>
      <c r="U900" s="16"/>
      <c r="V900" s="16"/>
    </row>
    <row r="901" spans="6:22" x14ac:dyDescent="0.2">
      <c r="F901" s="16"/>
      <c r="H901" s="16">
        <v>0</v>
      </c>
      <c r="I901" s="16" t="e">
        <v>#DIV/0!</v>
      </c>
      <c r="J901" s="16"/>
      <c r="K901" s="26"/>
      <c r="L901" s="116"/>
      <c r="M901" s="16"/>
      <c r="N901" s="26">
        <f t="shared" si="75"/>
        <v>1</v>
      </c>
      <c r="O901" s="26">
        <f t="shared" si="76"/>
        <v>2004</v>
      </c>
      <c r="P901" s="26">
        <f>INDEX(ENDEKS!$Q$4:$AB$25,MATCH(O901,ENDEKS!$P$4:$P$25,0),MATCH(N901,ENDEKS!$Q$3:$AB$3,0))</f>
        <v>33.345300000000002</v>
      </c>
      <c r="R901" s="28">
        <f t="shared" si="77"/>
        <v>0</v>
      </c>
      <c r="S901" s="28" t="e">
        <f t="shared" si="78"/>
        <v>#DIV/0!</v>
      </c>
      <c r="T901" s="28" t="e">
        <f t="shared" si="79"/>
        <v>#DIV/0!</v>
      </c>
      <c r="U901" s="16"/>
      <c r="V901" s="16"/>
    </row>
    <row r="902" spans="6:22" x14ac:dyDescent="0.2">
      <c r="F902" s="16"/>
      <c r="H902" s="16">
        <v>0</v>
      </c>
      <c r="I902" s="16" t="e">
        <v>#DIV/0!</v>
      </c>
      <c r="J902" s="16"/>
      <c r="K902" s="26"/>
      <c r="L902" s="116"/>
      <c r="M902" s="16"/>
      <c r="N902" s="26">
        <f t="shared" si="75"/>
        <v>1</v>
      </c>
      <c r="O902" s="26">
        <f t="shared" si="76"/>
        <v>2004</v>
      </c>
      <c r="P902" s="26">
        <f>INDEX(ENDEKS!$Q$4:$AB$25,MATCH(O902,ENDEKS!$P$4:$P$25,0),MATCH(N902,ENDEKS!$Q$3:$AB$3,0))</f>
        <v>33.345300000000002</v>
      </c>
      <c r="R902" s="28">
        <f t="shared" si="77"/>
        <v>0</v>
      </c>
      <c r="S902" s="28" t="e">
        <f t="shared" si="78"/>
        <v>#DIV/0!</v>
      </c>
      <c r="T902" s="28" t="e">
        <f t="shared" si="79"/>
        <v>#DIV/0!</v>
      </c>
      <c r="U902" s="16"/>
      <c r="V902" s="16"/>
    </row>
    <row r="903" spans="6:22" x14ac:dyDescent="0.2">
      <c r="F903" s="16"/>
      <c r="H903" s="16">
        <v>0</v>
      </c>
      <c r="I903" s="16" t="e">
        <v>#DIV/0!</v>
      </c>
      <c r="J903" s="16"/>
      <c r="K903" s="26"/>
      <c r="L903" s="116"/>
      <c r="M903" s="16"/>
      <c r="N903" s="26">
        <f t="shared" si="75"/>
        <v>1</v>
      </c>
      <c r="O903" s="26">
        <f t="shared" si="76"/>
        <v>2004</v>
      </c>
      <c r="P903" s="26">
        <f>INDEX(ENDEKS!$Q$4:$AB$25,MATCH(O903,ENDEKS!$P$4:$P$25,0),MATCH(N903,ENDEKS!$Q$3:$AB$3,0))</f>
        <v>33.345300000000002</v>
      </c>
      <c r="R903" s="28">
        <f t="shared" si="77"/>
        <v>0</v>
      </c>
      <c r="S903" s="28" t="e">
        <f t="shared" si="78"/>
        <v>#DIV/0!</v>
      </c>
      <c r="T903" s="28" t="e">
        <f t="shared" si="79"/>
        <v>#DIV/0!</v>
      </c>
      <c r="U903" s="16"/>
      <c r="V903" s="16"/>
    </row>
    <row r="904" spans="6:22" x14ac:dyDescent="0.2">
      <c r="F904" s="16"/>
      <c r="H904" s="16">
        <v>0</v>
      </c>
      <c r="I904" s="16" t="e">
        <v>#DIV/0!</v>
      </c>
      <c r="J904" s="16"/>
      <c r="K904" s="26"/>
      <c r="L904" s="116"/>
      <c r="M904" s="16"/>
      <c r="N904" s="26">
        <f t="shared" si="75"/>
        <v>1</v>
      </c>
      <c r="O904" s="26">
        <f t="shared" si="76"/>
        <v>2004</v>
      </c>
      <c r="P904" s="26">
        <f>INDEX(ENDEKS!$Q$4:$AB$25,MATCH(O904,ENDEKS!$P$4:$P$25,0),MATCH(N904,ENDEKS!$Q$3:$AB$3,0))</f>
        <v>33.345300000000002</v>
      </c>
      <c r="R904" s="28">
        <f t="shared" si="77"/>
        <v>0</v>
      </c>
      <c r="S904" s="28" t="e">
        <f t="shared" si="78"/>
        <v>#DIV/0!</v>
      </c>
      <c r="T904" s="28" t="e">
        <f t="shared" si="79"/>
        <v>#DIV/0!</v>
      </c>
      <c r="U904" s="16"/>
      <c r="V904" s="16"/>
    </row>
    <row r="905" spans="6:22" x14ac:dyDescent="0.2">
      <c r="F905" s="16"/>
      <c r="H905" s="16">
        <v>0</v>
      </c>
      <c r="I905" s="16" t="e">
        <v>#DIV/0!</v>
      </c>
      <c r="J905" s="16"/>
      <c r="K905" s="26"/>
      <c r="L905" s="116"/>
      <c r="M905" s="16"/>
      <c r="N905" s="26">
        <f t="shared" si="75"/>
        <v>1</v>
      </c>
      <c r="O905" s="26">
        <f t="shared" si="76"/>
        <v>2004</v>
      </c>
      <c r="P905" s="26">
        <f>INDEX(ENDEKS!$Q$4:$AB$25,MATCH(O905,ENDEKS!$P$4:$P$25,0),MATCH(N905,ENDEKS!$Q$3:$AB$3,0))</f>
        <v>33.345300000000002</v>
      </c>
      <c r="R905" s="28">
        <f t="shared" si="77"/>
        <v>0</v>
      </c>
      <c r="S905" s="28" t="e">
        <f t="shared" si="78"/>
        <v>#DIV/0!</v>
      </c>
      <c r="T905" s="28" t="e">
        <f t="shared" si="79"/>
        <v>#DIV/0!</v>
      </c>
      <c r="U905" s="16"/>
      <c r="V905" s="16"/>
    </row>
    <row r="906" spans="6:22" x14ac:dyDescent="0.2">
      <c r="F906" s="16"/>
      <c r="H906" s="16">
        <v>0</v>
      </c>
      <c r="I906" s="16" t="e">
        <v>#DIV/0!</v>
      </c>
      <c r="J906" s="16"/>
      <c r="K906" s="26"/>
      <c r="L906" s="116"/>
      <c r="M906" s="16"/>
      <c r="N906" s="26">
        <f t="shared" si="75"/>
        <v>1</v>
      </c>
      <c r="O906" s="26">
        <f t="shared" si="76"/>
        <v>2004</v>
      </c>
      <c r="P906" s="26">
        <f>INDEX(ENDEKS!$Q$4:$AB$25,MATCH(O906,ENDEKS!$P$4:$P$25,0),MATCH(N906,ENDEKS!$Q$3:$AB$3,0))</f>
        <v>33.345300000000002</v>
      </c>
      <c r="R906" s="28">
        <f t="shared" si="77"/>
        <v>0</v>
      </c>
      <c r="S906" s="28" t="e">
        <f t="shared" si="78"/>
        <v>#DIV/0!</v>
      </c>
      <c r="T906" s="28" t="e">
        <f t="shared" si="79"/>
        <v>#DIV/0!</v>
      </c>
      <c r="U906" s="16"/>
      <c r="V906" s="16"/>
    </row>
    <row r="907" spans="6:22" x14ac:dyDescent="0.2">
      <c r="F907" s="16"/>
      <c r="H907" s="16">
        <v>0</v>
      </c>
      <c r="I907" s="16" t="e">
        <v>#DIV/0!</v>
      </c>
      <c r="J907" s="16"/>
      <c r="K907" s="26"/>
      <c r="L907" s="116"/>
      <c r="M907" s="16"/>
      <c r="N907" s="26">
        <f t="shared" si="75"/>
        <v>1</v>
      </c>
      <c r="O907" s="26">
        <f t="shared" si="76"/>
        <v>2004</v>
      </c>
      <c r="P907" s="26">
        <f>INDEX(ENDEKS!$Q$4:$AB$25,MATCH(O907,ENDEKS!$P$4:$P$25,0),MATCH(N907,ENDEKS!$Q$3:$AB$3,0))</f>
        <v>33.345300000000002</v>
      </c>
      <c r="R907" s="28">
        <f t="shared" si="77"/>
        <v>0</v>
      </c>
      <c r="S907" s="28" t="e">
        <f t="shared" si="78"/>
        <v>#DIV/0!</v>
      </c>
      <c r="T907" s="28" t="e">
        <f t="shared" si="79"/>
        <v>#DIV/0!</v>
      </c>
      <c r="U907" s="16"/>
      <c r="V907" s="16"/>
    </row>
    <row r="908" spans="6:22" x14ac:dyDescent="0.2">
      <c r="F908" s="16"/>
      <c r="H908" s="16">
        <v>0</v>
      </c>
      <c r="I908" s="16" t="e">
        <v>#DIV/0!</v>
      </c>
      <c r="J908" s="16"/>
      <c r="K908" s="26"/>
      <c r="L908" s="116"/>
      <c r="M908" s="16"/>
      <c r="N908" s="26">
        <f t="shared" si="75"/>
        <v>1</v>
      </c>
      <c r="O908" s="26">
        <f t="shared" si="76"/>
        <v>2004</v>
      </c>
      <c r="P908" s="26">
        <f>INDEX(ENDEKS!$Q$4:$AB$25,MATCH(O908,ENDEKS!$P$4:$P$25,0),MATCH(N908,ENDEKS!$Q$3:$AB$3,0))</f>
        <v>33.345300000000002</v>
      </c>
      <c r="R908" s="28">
        <f t="shared" si="77"/>
        <v>0</v>
      </c>
      <c r="S908" s="28" t="e">
        <f t="shared" si="78"/>
        <v>#DIV/0!</v>
      </c>
      <c r="T908" s="28" t="e">
        <f t="shared" si="79"/>
        <v>#DIV/0!</v>
      </c>
      <c r="U908" s="16"/>
      <c r="V908" s="16"/>
    </row>
    <row r="909" spans="6:22" x14ac:dyDescent="0.2">
      <c r="F909" s="16"/>
      <c r="H909" s="16">
        <v>0</v>
      </c>
      <c r="I909" s="16" t="e">
        <v>#DIV/0!</v>
      </c>
      <c r="J909" s="16"/>
      <c r="K909" s="26"/>
      <c r="L909" s="116"/>
      <c r="M909" s="16"/>
      <c r="N909" s="26">
        <f t="shared" si="75"/>
        <v>1</v>
      </c>
      <c r="O909" s="26">
        <f t="shared" si="76"/>
        <v>2004</v>
      </c>
      <c r="P909" s="26">
        <f>INDEX(ENDEKS!$Q$4:$AB$25,MATCH(O909,ENDEKS!$P$4:$P$25,0),MATCH(N909,ENDEKS!$Q$3:$AB$3,0))</f>
        <v>33.345300000000002</v>
      </c>
      <c r="R909" s="28">
        <f t="shared" si="77"/>
        <v>0</v>
      </c>
      <c r="S909" s="28" t="e">
        <f t="shared" si="78"/>
        <v>#DIV/0!</v>
      </c>
      <c r="T909" s="28" t="e">
        <f t="shared" si="79"/>
        <v>#DIV/0!</v>
      </c>
      <c r="U909" s="16"/>
      <c r="V909" s="16"/>
    </row>
    <row r="910" spans="6:22" x14ac:dyDescent="0.2">
      <c r="F910" s="16"/>
      <c r="H910" s="16">
        <v>0</v>
      </c>
      <c r="I910" s="16" t="e">
        <v>#DIV/0!</v>
      </c>
      <c r="J910" s="16"/>
      <c r="K910" s="26"/>
      <c r="L910" s="116"/>
      <c r="M910" s="16"/>
      <c r="N910" s="26">
        <f t="shared" si="75"/>
        <v>1</v>
      </c>
      <c r="O910" s="26">
        <f t="shared" si="76"/>
        <v>2004</v>
      </c>
      <c r="P910" s="26">
        <f>INDEX(ENDEKS!$Q$4:$AB$25,MATCH(O910,ENDEKS!$P$4:$P$25,0),MATCH(N910,ENDEKS!$Q$3:$AB$3,0))</f>
        <v>33.345300000000002</v>
      </c>
      <c r="R910" s="28">
        <f t="shared" si="77"/>
        <v>0</v>
      </c>
      <c r="S910" s="28" t="e">
        <f t="shared" si="78"/>
        <v>#DIV/0!</v>
      </c>
      <c r="T910" s="28" t="e">
        <f t="shared" si="79"/>
        <v>#DIV/0!</v>
      </c>
      <c r="U910" s="16"/>
      <c r="V910" s="16"/>
    </row>
    <row r="911" spans="6:22" x14ac:dyDescent="0.2">
      <c r="F911" s="16"/>
      <c r="H911" s="16">
        <v>0</v>
      </c>
      <c r="I911" s="16" t="e">
        <v>#DIV/0!</v>
      </c>
      <c r="J911" s="16"/>
      <c r="K911" s="26"/>
      <c r="L911" s="116"/>
      <c r="M911" s="16"/>
      <c r="N911" s="26">
        <f t="shared" si="75"/>
        <v>1</v>
      </c>
      <c r="O911" s="26">
        <f t="shared" si="76"/>
        <v>2004</v>
      </c>
      <c r="P911" s="26">
        <f>INDEX(ENDEKS!$Q$4:$AB$25,MATCH(O911,ENDEKS!$P$4:$P$25,0),MATCH(N911,ENDEKS!$Q$3:$AB$3,0))</f>
        <v>33.345300000000002</v>
      </c>
      <c r="R911" s="28">
        <f t="shared" si="77"/>
        <v>0</v>
      </c>
      <c r="S911" s="28" t="e">
        <f t="shared" si="78"/>
        <v>#DIV/0!</v>
      </c>
      <c r="T911" s="28" t="e">
        <f t="shared" si="79"/>
        <v>#DIV/0!</v>
      </c>
      <c r="U911" s="16"/>
      <c r="V911" s="16"/>
    </row>
    <row r="912" spans="6:22" x14ac:dyDescent="0.2">
      <c r="F912" s="16"/>
      <c r="H912" s="16">
        <v>0</v>
      </c>
      <c r="I912" s="16" t="e">
        <v>#DIV/0!</v>
      </c>
      <c r="J912" s="16"/>
      <c r="K912" s="26"/>
      <c r="L912" s="116"/>
      <c r="M912" s="16"/>
      <c r="N912" s="26">
        <f t="shared" ref="N912:N975" si="80">IF(K912="E",MONTH(L912),MONTH(D912))</f>
        <v>1</v>
      </c>
      <c r="O912" s="26">
        <f t="shared" ref="O912:O975" si="81">IF(K912="E",YEAR(L912),IF(YEAR(D912)&gt;2004,YEAR(D912),2004))</f>
        <v>2004</v>
      </c>
      <c r="P912" s="26">
        <f>INDEX(ENDEKS!$Q$4:$AB$25,MATCH(O912,ENDEKS!$P$4:$P$25,0),MATCH(N912,ENDEKS!$Q$3:$AB$3,0))</f>
        <v>33.345300000000002</v>
      </c>
      <c r="R912" s="28">
        <f t="shared" si="77"/>
        <v>0</v>
      </c>
      <c r="S912" s="28" t="e">
        <f t="shared" si="78"/>
        <v>#DIV/0!</v>
      </c>
      <c r="T912" s="28" t="e">
        <f t="shared" si="79"/>
        <v>#DIV/0!</v>
      </c>
      <c r="U912" s="16"/>
      <c r="V912" s="16"/>
    </row>
    <row r="913" spans="6:22" x14ac:dyDescent="0.2">
      <c r="F913" s="16"/>
      <c r="H913" s="16">
        <v>0</v>
      </c>
      <c r="I913" s="16" t="e">
        <v>#DIV/0!</v>
      </c>
      <c r="J913" s="16"/>
      <c r="K913" s="26"/>
      <c r="L913" s="116"/>
      <c r="M913" s="16"/>
      <c r="N913" s="26">
        <f t="shared" si="80"/>
        <v>1</v>
      </c>
      <c r="O913" s="26">
        <f t="shared" si="81"/>
        <v>2004</v>
      </c>
      <c r="P913" s="26">
        <f>INDEX(ENDEKS!$Q$4:$AB$25,MATCH(O913,ENDEKS!$P$4:$P$25,0),MATCH(N913,ENDEKS!$Q$3:$AB$3,0))</f>
        <v>33.345300000000002</v>
      </c>
      <c r="R913" s="28">
        <f t="shared" ref="R913:R976" si="82">H913*P913</f>
        <v>0</v>
      </c>
      <c r="S913" s="28" t="e">
        <f t="shared" ref="S913:S976" si="83">R913/H913*I913</f>
        <v>#DIV/0!</v>
      </c>
      <c r="T913" s="28" t="e">
        <f t="shared" ref="T913:T976" si="84">(R913-H913)-(S913-I913)</f>
        <v>#DIV/0!</v>
      </c>
      <c r="U913" s="16"/>
      <c r="V913" s="16"/>
    </row>
    <row r="914" spans="6:22" x14ac:dyDescent="0.2">
      <c r="F914" s="16"/>
      <c r="H914" s="16">
        <v>0</v>
      </c>
      <c r="I914" s="16" t="e">
        <v>#DIV/0!</v>
      </c>
      <c r="J914" s="16"/>
      <c r="K914" s="26"/>
      <c r="L914" s="116"/>
      <c r="M914" s="16"/>
      <c r="N914" s="26">
        <f t="shared" si="80"/>
        <v>1</v>
      </c>
      <c r="O914" s="26">
        <f t="shared" si="81"/>
        <v>2004</v>
      </c>
      <c r="P914" s="26">
        <f>INDEX(ENDEKS!$Q$4:$AB$25,MATCH(O914,ENDEKS!$P$4:$P$25,0),MATCH(N914,ENDEKS!$Q$3:$AB$3,0))</f>
        <v>33.345300000000002</v>
      </c>
      <c r="R914" s="28">
        <f t="shared" si="82"/>
        <v>0</v>
      </c>
      <c r="S914" s="28" t="e">
        <f t="shared" si="83"/>
        <v>#DIV/0!</v>
      </c>
      <c r="T914" s="28" t="e">
        <f t="shared" si="84"/>
        <v>#DIV/0!</v>
      </c>
      <c r="U914" s="16"/>
      <c r="V914" s="16"/>
    </row>
    <row r="915" spans="6:22" x14ac:dyDescent="0.2">
      <c r="F915" s="16"/>
      <c r="H915" s="16">
        <v>0</v>
      </c>
      <c r="I915" s="16" t="e">
        <v>#DIV/0!</v>
      </c>
      <c r="J915" s="16"/>
      <c r="K915" s="26"/>
      <c r="L915" s="116"/>
      <c r="M915" s="16"/>
      <c r="N915" s="26">
        <f t="shared" si="80"/>
        <v>1</v>
      </c>
      <c r="O915" s="26">
        <f t="shared" si="81"/>
        <v>2004</v>
      </c>
      <c r="P915" s="26">
        <f>INDEX(ENDEKS!$Q$4:$AB$25,MATCH(O915,ENDEKS!$P$4:$P$25,0),MATCH(N915,ENDEKS!$Q$3:$AB$3,0))</f>
        <v>33.345300000000002</v>
      </c>
      <c r="R915" s="28">
        <f t="shared" si="82"/>
        <v>0</v>
      </c>
      <c r="S915" s="28" t="e">
        <f t="shared" si="83"/>
        <v>#DIV/0!</v>
      </c>
      <c r="T915" s="28" t="e">
        <f t="shared" si="84"/>
        <v>#DIV/0!</v>
      </c>
      <c r="U915" s="16"/>
      <c r="V915" s="16"/>
    </row>
    <row r="916" spans="6:22" x14ac:dyDescent="0.2">
      <c r="F916" s="16"/>
      <c r="H916" s="16">
        <v>0</v>
      </c>
      <c r="I916" s="16" t="e">
        <v>#DIV/0!</v>
      </c>
      <c r="J916" s="16"/>
      <c r="K916" s="26"/>
      <c r="L916" s="116"/>
      <c r="M916" s="16"/>
      <c r="N916" s="26">
        <f t="shared" si="80"/>
        <v>1</v>
      </c>
      <c r="O916" s="26">
        <f t="shared" si="81"/>
        <v>2004</v>
      </c>
      <c r="P916" s="26">
        <f>INDEX(ENDEKS!$Q$4:$AB$25,MATCH(O916,ENDEKS!$P$4:$P$25,0),MATCH(N916,ENDEKS!$Q$3:$AB$3,0))</f>
        <v>33.345300000000002</v>
      </c>
      <c r="R916" s="28">
        <f t="shared" si="82"/>
        <v>0</v>
      </c>
      <c r="S916" s="28" t="e">
        <f t="shared" si="83"/>
        <v>#DIV/0!</v>
      </c>
      <c r="T916" s="28" t="e">
        <f t="shared" si="84"/>
        <v>#DIV/0!</v>
      </c>
      <c r="U916" s="16"/>
      <c r="V916" s="16"/>
    </row>
    <row r="917" spans="6:22" x14ac:dyDescent="0.2">
      <c r="F917" s="16"/>
      <c r="H917" s="16">
        <v>0</v>
      </c>
      <c r="I917" s="16" t="e">
        <v>#DIV/0!</v>
      </c>
      <c r="J917" s="16"/>
      <c r="K917" s="26"/>
      <c r="L917" s="116"/>
      <c r="M917" s="16"/>
      <c r="N917" s="26">
        <f t="shared" si="80"/>
        <v>1</v>
      </c>
      <c r="O917" s="26">
        <f t="shared" si="81"/>
        <v>2004</v>
      </c>
      <c r="P917" s="26">
        <f>INDEX(ENDEKS!$Q$4:$AB$25,MATCH(O917,ENDEKS!$P$4:$P$25,0),MATCH(N917,ENDEKS!$Q$3:$AB$3,0))</f>
        <v>33.345300000000002</v>
      </c>
      <c r="R917" s="28">
        <f t="shared" si="82"/>
        <v>0</v>
      </c>
      <c r="S917" s="28" t="e">
        <f t="shared" si="83"/>
        <v>#DIV/0!</v>
      </c>
      <c r="T917" s="28" t="e">
        <f t="shared" si="84"/>
        <v>#DIV/0!</v>
      </c>
      <c r="U917" s="16"/>
      <c r="V917" s="16"/>
    </row>
    <row r="918" spans="6:22" x14ac:dyDescent="0.2">
      <c r="F918" s="16"/>
      <c r="H918" s="16">
        <v>0</v>
      </c>
      <c r="I918" s="16" t="e">
        <v>#DIV/0!</v>
      </c>
      <c r="J918" s="16"/>
      <c r="K918" s="26"/>
      <c r="L918" s="116"/>
      <c r="M918" s="16"/>
      <c r="N918" s="26">
        <f t="shared" si="80"/>
        <v>1</v>
      </c>
      <c r="O918" s="26">
        <f t="shared" si="81"/>
        <v>2004</v>
      </c>
      <c r="P918" s="26">
        <f>INDEX(ENDEKS!$Q$4:$AB$25,MATCH(O918,ENDEKS!$P$4:$P$25,0),MATCH(N918,ENDEKS!$Q$3:$AB$3,0))</f>
        <v>33.345300000000002</v>
      </c>
      <c r="R918" s="28">
        <f t="shared" si="82"/>
        <v>0</v>
      </c>
      <c r="S918" s="28" t="e">
        <f t="shared" si="83"/>
        <v>#DIV/0!</v>
      </c>
      <c r="T918" s="28" t="e">
        <f t="shared" si="84"/>
        <v>#DIV/0!</v>
      </c>
      <c r="U918" s="16"/>
      <c r="V918" s="16"/>
    </row>
    <row r="919" spans="6:22" x14ac:dyDescent="0.2">
      <c r="F919" s="16"/>
      <c r="H919" s="16">
        <v>0</v>
      </c>
      <c r="I919" s="16" t="e">
        <v>#DIV/0!</v>
      </c>
      <c r="J919" s="16"/>
      <c r="K919" s="26"/>
      <c r="L919" s="116"/>
      <c r="M919" s="16"/>
      <c r="N919" s="26">
        <f t="shared" si="80"/>
        <v>1</v>
      </c>
      <c r="O919" s="26">
        <f t="shared" si="81"/>
        <v>2004</v>
      </c>
      <c r="P919" s="26">
        <f>INDEX(ENDEKS!$Q$4:$AB$25,MATCH(O919,ENDEKS!$P$4:$P$25,0),MATCH(N919,ENDEKS!$Q$3:$AB$3,0))</f>
        <v>33.345300000000002</v>
      </c>
      <c r="R919" s="28">
        <f t="shared" si="82"/>
        <v>0</v>
      </c>
      <c r="S919" s="28" t="e">
        <f t="shared" si="83"/>
        <v>#DIV/0!</v>
      </c>
      <c r="T919" s="28" t="e">
        <f t="shared" si="84"/>
        <v>#DIV/0!</v>
      </c>
      <c r="U919" s="16"/>
      <c r="V919" s="16"/>
    </row>
    <row r="920" spans="6:22" x14ac:dyDescent="0.2">
      <c r="F920" s="16"/>
      <c r="H920" s="16">
        <v>0</v>
      </c>
      <c r="I920" s="16" t="e">
        <v>#DIV/0!</v>
      </c>
      <c r="J920" s="16"/>
      <c r="K920" s="26"/>
      <c r="L920" s="116"/>
      <c r="M920" s="16"/>
      <c r="N920" s="26">
        <f t="shared" si="80"/>
        <v>1</v>
      </c>
      <c r="O920" s="26">
        <f t="shared" si="81"/>
        <v>2004</v>
      </c>
      <c r="P920" s="26">
        <f>INDEX(ENDEKS!$Q$4:$AB$25,MATCH(O920,ENDEKS!$P$4:$P$25,0),MATCH(N920,ENDEKS!$Q$3:$AB$3,0))</f>
        <v>33.345300000000002</v>
      </c>
      <c r="R920" s="28">
        <f t="shared" si="82"/>
        <v>0</v>
      </c>
      <c r="S920" s="28" t="e">
        <f t="shared" si="83"/>
        <v>#DIV/0!</v>
      </c>
      <c r="T920" s="28" t="e">
        <f t="shared" si="84"/>
        <v>#DIV/0!</v>
      </c>
      <c r="U920" s="16"/>
      <c r="V920" s="16"/>
    </row>
    <row r="921" spans="6:22" x14ac:dyDescent="0.2">
      <c r="F921" s="16"/>
      <c r="H921" s="16">
        <v>0</v>
      </c>
      <c r="I921" s="16" t="e">
        <v>#DIV/0!</v>
      </c>
      <c r="J921" s="16"/>
      <c r="K921" s="26"/>
      <c r="L921" s="116"/>
      <c r="M921" s="16"/>
      <c r="N921" s="26">
        <f t="shared" si="80"/>
        <v>1</v>
      </c>
      <c r="O921" s="26">
        <f t="shared" si="81"/>
        <v>2004</v>
      </c>
      <c r="P921" s="26">
        <f>INDEX(ENDEKS!$Q$4:$AB$25,MATCH(O921,ENDEKS!$P$4:$P$25,0),MATCH(N921,ENDEKS!$Q$3:$AB$3,0))</f>
        <v>33.345300000000002</v>
      </c>
      <c r="R921" s="28">
        <f t="shared" si="82"/>
        <v>0</v>
      </c>
      <c r="S921" s="28" t="e">
        <f t="shared" si="83"/>
        <v>#DIV/0!</v>
      </c>
      <c r="T921" s="28" t="e">
        <f t="shared" si="84"/>
        <v>#DIV/0!</v>
      </c>
      <c r="U921" s="16"/>
      <c r="V921" s="16"/>
    </row>
    <row r="922" spans="6:22" x14ac:dyDescent="0.2">
      <c r="F922" s="16"/>
      <c r="H922" s="16">
        <v>0</v>
      </c>
      <c r="I922" s="16" t="e">
        <v>#DIV/0!</v>
      </c>
      <c r="J922" s="16"/>
      <c r="K922" s="26"/>
      <c r="L922" s="116"/>
      <c r="M922" s="16"/>
      <c r="N922" s="26">
        <f t="shared" si="80"/>
        <v>1</v>
      </c>
      <c r="O922" s="26">
        <f t="shared" si="81"/>
        <v>2004</v>
      </c>
      <c r="P922" s="26">
        <f>INDEX(ENDEKS!$Q$4:$AB$25,MATCH(O922,ENDEKS!$P$4:$P$25,0),MATCH(N922,ENDEKS!$Q$3:$AB$3,0))</f>
        <v>33.345300000000002</v>
      </c>
      <c r="R922" s="28">
        <f t="shared" si="82"/>
        <v>0</v>
      </c>
      <c r="S922" s="28" t="e">
        <f t="shared" si="83"/>
        <v>#DIV/0!</v>
      </c>
      <c r="T922" s="28" t="e">
        <f t="shared" si="84"/>
        <v>#DIV/0!</v>
      </c>
      <c r="U922" s="16"/>
      <c r="V922" s="16"/>
    </row>
    <row r="923" spans="6:22" x14ac:dyDescent="0.2">
      <c r="F923" s="16"/>
      <c r="H923" s="16">
        <v>0</v>
      </c>
      <c r="I923" s="16" t="e">
        <v>#DIV/0!</v>
      </c>
      <c r="J923" s="16"/>
      <c r="K923" s="26"/>
      <c r="L923" s="116"/>
      <c r="M923" s="16"/>
      <c r="N923" s="26">
        <f t="shared" si="80"/>
        <v>1</v>
      </c>
      <c r="O923" s="26">
        <f t="shared" si="81"/>
        <v>2004</v>
      </c>
      <c r="P923" s="26">
        <f>INDEX(ENDEKS!$Q$4:$AB$25,MATCH(O923,ENDEKS!$P$4:$P$25,0),MATCH(N923,ENDEKS!$Q$3:$AB$3,0))</f>
        <v>33.345300000000002</v>
      </c>
      <c r="R923" s="28">
        <f t="shared" si="82"/>
        <v>0</v>
      </c>
      <c r="S923" s="28" t="e">
        <f t="shared" si="83"/>
        <v>#DIV/0!</v>
      </c>
      <c r="T923" s="28" t="e">
        <f t="shared" si="84"/>
        <v>#DIV/0!</v>
      </c>
      <c r="U923" s="16"/>
      <c r="V923" s="16"/>
    </row>
    <row r="924" spans="6:22" x14ac:dyDescent="0.2">
      <c r="F924" s="16"/>
      <c r="H924" s="16">
        <v>0</v>
      </c>
      <c r="I924" s="16" t="e">
        <v>#DIV/0!</v>
      </c>
      <c r="J924" s="16"/>
      <c r="K924" s="26"/>
      <c r="L924" s="116"/>
      <c r="M924" s="16"/>
      <c r="N924" s="26">
        <f t="shared" si="80"/>
        <v>1</v>
      </c>
      <c r="O924" s="26">
        <f t="shared" si="81"/>
        <v>2004</v>
      </c>
      <c r="P924" s="26">
        <f>INDEX(ENDEKS!$Q$4:$AB$25,MATCH(O924,ENDEKS!$P$4:$P$25,0),MATCH(N924,ENDEKS!$Q$3:$AB$3,0))</f>
        <v>33.345300000000002</v>
      </c>
      <c r="R924" s="28">
        <f t="shared" si="82"/>
        <v>0</v>
      </c>
      <c r="S924" s="28" t="e">
        <f t="shared" si="83"/>
        <v>#DIV/0!</v>
      </c>
      <c r="T924" s="28" t="e">
        <f t="shared" si="84"/>
        <v>#DIV/0!</v>
      </c>
      <c r="U924" s="16"/>
      <c r="V924" s="16"/>
    </row>
    <row r="925" spans="6:22" x14ac:dyDescent="0.2">
      <c r="F925" s="16"/>
      <c r="H925" s="16">
        <v>0</v>
      </c>
      <c r="I925" s="16" t="e">
        <v>#DIV/0!</v>
      </c>
      <c r="J925" s="16"/>
      <c r="K925" s="26"/>
      <c r="L925" s="116"/>
      <c r="M925" s="16"/>
      <c r="N925" s="26">
        <f t="shared" si="80"/>
        <v>1</v>
      </c>
      <c r="O925" s="26">
        <f t="shared" si="81"/>
        <v>2004</v>
      </c>
      <c r="P925" s="26">
        <f>INDEX(ENDEKS!$Q$4:$AB$25,MATCH(O925,ENDEKS!$P$4:$P$25,0),MATCH(N925,ENDEKS!$Q$3:$AB$3,0))</f>
        <v>33.345300000000002</v>
      </c>
      <c r="R925" s="28">
        <f t="shared" si="82"/>
        <v>0</v>
      </c>
      <c r="S925" s="28" t="e">
        <f t="shared" si="83"/>
        <v>#DIV/0!</v>
      </c>
      <c r="T925" s="28" t="e">
        <f t="shared" si="84"/>
        <v>#DIV/0!</v>
      </c>
      <c r="U925" s="16"/>
      <c r="V925" s="16"/>
    </row>
    <row r="926" spans="6:22" x14ac:dyDescent="0.2">
      <c r="F926" s="16"/>
      <c r="H926" s="16">
        <v>0</v>
      </c>
      <c r="I926" s="16" t="e">
        <v>#DIV/0!</v>
      </c>
      <c r="J926" s="16"/>
      <c r="K926" s="26"/>
      <c r="L926" s="116"/>
      <c r="M926" s="16"/>
      <c r="N926" s="26">
        <f t="shared" si="80"/>
        <v>1</v>
      </c>
      <c r="O926" s="26">
        <f t="shared" si="81"/>
        <v>2004</v>
      </c>
      <c r="P926" s="26">
        <f>INDEX(ENDEKS!$Q$4:$AB$25,MATCH(O926,ENDEKS!$P$4:$P$25,0),MATCH(N926,ENDEKS!$Q$3:$AB$3,0))</f>
        <v>33.345300000000002</v>
      </c>
      <c r="R926" s="28">
        <f t="shared" si="82"/>
        <v>0</v>
      </c>
      <c r="S926" s="28" t="e">
        <f t="shared" si="83"/>
        <v>#DIV/0!</v>
      </c>
      <c r="T926" s="28" t="e">
        <f t="shared" si="84"/>
        <v>#DIV/0!</v>
      </c>
      <c r="U926" s="16"/>
      <c r="V926" s="16"/>
    </row>
    <row r="927" spans="6:22" x14ac:dyDescent="0.2">
      <c r="F927" s="16"/>
      <c r="H927" s="16">
        <v>0</v>
      </c>
      <c r="I927" s="16" t="e">
        <v>#DIV/0!</v>
      </c>
      <c r="J927" s="16"/>
      <c r="K927" s="26"/>
      <c r="L927" s="116"/>
      <c r="M927" s="16"/>
      <c r="N927" s="26">
        <f t="shared" si="80"/>
        <v>1</v>
      </c>
      <c r="O927" s="26">
        <f t="shared" si="81"/>
        <v>2004</v>
      </c>
      <c r="P927" s="26">
        <f>INDEX(ENDEKS!$Q$4:$AB$25,MATCH(O927,ENDEKS!$P$4:$P$25,0),MATCH(N927,ENDEKS!$Q$3:$AB$3,0))</f>
        <v>33.345300000000002</v>
      </c>
      <c r="R927" s="28">
        <f t="shared" si="82"/>
        <v>0</v>
      </c>
      <c r="S927" s="28" t="e">
        <f t="shared" si="83"/>
        <v>#DIV/0!</v>
      </c>
      <c r="T927" s="28" t="e">
        <f t="shared" si="84"/>
        <v>#DIV/0!</v>
      </c>
      <c r="U927" s="16"/>
      <c r="V927" s="16"/>
    </row>
    <row r="928" spans="6:22" x14ac:dyDescent="0.2">
      <c r="F928" s="16"/>
      <c r="H928" s="16">
        <v>0</v>
      </c>
      <c r="I928" s="16" t="e">
        <v>#DIV/0!</v>
      </c>
      <c r="J928" s="16"/>
      <c r="K928" s="26"/>
      <c r="L928" s="116"/>
      <c r="M928" s="16"/>
      <c r="N928" s="26">
        <f t="shared" si="80"/>
        <v>1</v>
      </c>
      <c r="O928" s="26">
        <f t="shared" si="81"/>
        <v>2004</v>
      </c>
      <c r="P928" s="26">
        <f>INDEX(ENDEKS!$Q$4:$AB$25,MATCH(O928,ENDEKS!$P$4:$P$25,0),MATCH(N928,ENDEKS!$Q$3:$AB$3,0))</f>
        <v>33.345300000000002</v>
      </c>
      <c r="R928" s="28">
        <f t="shared" si="82"/>
        <v>0</v>
      </c>
      <c r="S928" s="28" t="e">
        <f t="shared" si="83"/>
        <v>#DIV/0!</v>
      </c>
      <c r="T928" s="28" t="e">
        <f t="shared" si="84"/>
        <v>#DIV/0!</v>
      </c>
      <c r="U928" s="16"/>
      <c r="V928" s="16"/>
    </row>
    <row r="929" spans="6:22" x14ac:dyDescent="0.2">
      <c r="F929" s="16"/>
      <c r="H929" s="16">
        <v>0</v>
      </c>
      <c r="I929" s="16" t="e">
        <v>#DIV/0!</v>
      </c>
      <c r="J929" s="16"/>
      <c r="K929" s="26"/>
      <c r="L929" s="116"/>
      <c r="M929" s="16"/>
      <c r="N929" s="26">
        <f t="shared" si="80"/>
        <v>1</v>
      </c>
      <c r="O929" s="26">
        <f t="shared" si="81"/>
        <v>2004</v>
      </c>
      <c r="P929" s="26">
        <f>INDEX(ENDEKS!$Q$4:$AB$25,MATCH(O929,ENDEKS!$P$4:$P$25,0),MATCH(N929,ENDEKS!$Q$3:$AB$3,0))</f>
        <v>33.345300000000002</v>
      </c>
      <c r="R929" s="28">
        <f t="shared" si="82"/>
        <v>0</v>
      </c>
      <c r="S929" s="28" t="e">
        <f t="shared" si="83"/>
        <v>#DIV/0!</v>
      </c>
      <c r="T929" s="28" t="e">
        <f t="shared" si="84"/>
        <v>#DIV/0!</v>
      </c>
      <c r="U929" s="16"/>
      <c r="V929" s="16"/>
    </row>
    <row r="930" spans="6:22" x14ac:dyDescent="0.2">
      <c r="F930" s="16"/>
      <c r="H930" s="16">
        <v>0</v>
      </c>
      <c r="I930" s="16" t="e">
        <v>#DIV/0!</v>
      </c>
      <c r="J930" s="16"/>
      <c r="K930" s="26"/>
      <c r="L930" s="116"/>
      <c r="M930" s="16"/>
      <c r="N930" s="26">
        <f t="shared" si="80"/>
        <v>1</v>
      </c>
      <c r="O930" s="26">
        <f t="shared" si="81"/>
        <v>2004</v>
      </c>
      <c r="P930" s="26">
        <f>INDEX(ENDEKS!$Q$4:$AB$25,MATCH(O930,ENDEKS!$P$4:$P$25,0),MATCH(N930,ENDEKS!$Q$3:$AB$3,0))</f>
        <v>33.345300000000002</v>
      </c>
      <c r="R930" s="28">
        <f t="shared" si="82"/>
        <v>0</v>
      </c>
      <c r="S930" s="28" t="e">
        <f t="shared" si="83"/>
        <v>#DIV/0!</v>
      </c>
      <c r="T930" s="28" t="e">
        <f t="shared" si="84"/>
        <v>#DIV/0!</v>
      </c>
      <c r="U930" s="16"/>
      <c r="V930" s="16"/>
    </row>
    <row r="931" spans="6:22" x14ac:dyDescent="0.2">
      <c r="F931" s="16"/>
      <c r="H931" s="16">
        <v>0</v>
      </c>
      <c r="I931" s="16" t="e">
        <v>#DIV/0!</v>
      </c>
      <c r="J931" s="16"/>
      <c r="K931" s="26"/>
      <c r="L931" s="116"/>
      <c r="M931" s="16"/>
      <c r="N931" s="26">
        <f t="shared" si="80"/>
        <v>1</v>
      </c>
      <c r="O931" s="26">
        <f t="shared" si="81"/>
        <v>2004</v>
      </c>
      <c r="P931" s="26">
        <f>INDEX(ENDEKS!$Q$4:$AB$25,MATCH(O931,ENDEKS!$P$4:$P$25,0),MATCH(N931,ENDEKS!$Q$3:$AB$3,0))</f>
        <v>33.345300000000002</v>
      </c>
      <c r="R931" s="28">
        <f t="shared" si="82"/>
        <v>0</v>
      </c>
      <c r="S931" s="28" t="e">
        <f t="shared" si="83"/>
        <v>#DIV/0!</v>
      </c>
      <c r="T931" s="28" t="e">
        <f t="shared" si="84"/>
        <v>#DIV/0!</v>
      </c>
      <c r="U931" s="16"/>
      <c r="V931" s="16"/>
    </row>
    <row r="932" spans="6:22" x14ac:dyDescent="0.2">
      <c r="F932" s="16"/>
      <c r="H932" s="16">
        <v>0</v>
      </c>
      <c r="I932" s="16" t="e">
        <v>#DIV/0!</v>
      </c>
      <c r="J932" s="16"/>
      <c r="K932" s="26"/>
      <c r="L932" s="116"/>
      <c r="M932" s="16"/>
      <c r="N932" s="26">
        <f t="shared" si="80"/>
        <v>1</v>
      </c>
      <c r="O932" s="26">
        <f t="shared" si="81"/>
        <v>2004</v>
      </c>
      <c r="P932" s="26">
        <f>INDEX(ENDEKS!$Q$4:$AB$25,MATCH(O932,ENDEKS!$P$4:$P$25,0),MATCH(N932,ENDEKS!$Q$3:$AB$3,0))</f>
        <v>33.345300000000002</v>
      </c>
      <c r="R932" s="28">
        <f t="shared" si="82"/>
        <v>0</v>
      </c>
      <c r="S932" s="28" t="e">
        <f t="shared" si="83"/>
        <v>#DIV/0!</v>
      </c>
      <c r="T932" s="28" t="e">
        <f t="shared" si="84"/>
        <v>#DIV/0!</v>
      </c>
      <c r="U932" s="16"/>
      <c r="V932" s="16"/>
    </row>
    <row r="933" spans="6:22" x14ac:dyDescent="0.2">
      <c r="F933" s="16"/>
      <c r="H933" s="16">
        <v>0</v>
      </c>
      <c r="I933" s="16" t="e">
        <v>#DIV/0!</v>
      </c>
      <c r="J933" s="16"/>
      <c r="K933" s="26"/>
      <c r="L933" s="116"/>
      <c r="M933" s="16"/>
      <c r="N933" s="26">
        <f t="shared" si="80"/>
        <v>1</v>
      </c>
      <c r="O933" s="26">
        <f t="shared" si="81"/>
        <v>2004</v>
      </c>
      <c r="P933" s="26">
        <f>INDEX(ENDEKS!$Q$4:$AB$25,MATCH(O933,ENDEKS!$P$4:$P$25,0),MATCH(N933,ENDEKS!$Q$3:$AB$3,0))</f>
        <v>33.345300000000002</v>
      </c>
      <c r="R933" s="28">
        <f t="shared" si="82"/>
        <v>0</v>
      </c>
      <c r="S933" s="28" t="e">
        <f t="shared" si="83"/>
        <v>#DIV/0!</v>
      </c>
      <c r="T933" s="28" t="e">
        <f t="shared" si="84"/>
        <v>#DIV/0!</v>
      </c>
      <c r="U933" s="16"/>
      <c r="V933" s="16"/>
    </row>
    <row r="934" spans="6:22" x14ac:dyDescent="0.2">
      <c r="F934" s="16"/>
      <c r="H934" s="16">
        <v>0</v>
      </c>
      <c r="I934" s="16" t="e">
        <v>#DIV/0!</v>
      </c>
      <c r="J934" s="16"/>
      <c r="K934" s="26"/>
      <c r="L934" s="116"/>
      <c r="M934" s="16"/>
      <c r="N934" s="26">
        <f t="shared" si="80"/>
        <v>1</v>
      </c>
      <c r="O934" s="26">
        <f t="shared" si="81"/>
        <v>2004</v>
      </c>
      <c r="P934" s="26">
        <f>INDEX(ENDEKS!$Q$4:$AB$25,MATCH(O934,ENDEKS!$P$4:$P$25,0),MATCH(N934,ENDEKS!$Q$3:$AB$3,0))</f>
        <v>33.345300000000002</v>
      </c>
      <c r="R934" s="28">
        <f t="shared" si="82"/>
        <v>0</v>
      </c>
      <c r="S934" s="28" t="e">
        <f t="shared" si="83"/>
        <v>#DIV/0!</v>
      </c>
      <c r="T934" s="28" t="e">
        <f t="shared" si="84"/>
        <v>#DIV/0!</v>
      </c>
      <c r="U934" s="16"/>
      <c r="V934" s="16"/>
    </row>
    <row r="935" spans="6:22" x14ac:dyDescent="0.2">
      <c r="F935" s="16"/>
      <c r="H935" s="16">
        <v>0</v>
      </c>
      <c r="I935" s="16" t="e">
        <v>#DIV/0!</v>
      </c>
      <c r="J935" s="16"/>
      <c r="K935" s="26"/>
      <c r="L935" s="116"/>
      <c r="M935" s="16"/>
      <c r="N935" s="26">
        <f t="shared" si="80"/>
        <v>1</v>
      </c>
      <c r="O935" s="26">
        <f t="shared" si="81"/>
        <v>2004</v>
      </c>
      <c r="P935" s="26">
        <f>INDEX(ENDEKS!$Q$4:$AB$25,MATCH(O935,ENDEKS!$P$4:$P$25,0),MATCH(N935,ENDEKS!$Q$3:$AB$3,0))</f>
        <v>33.345300000000002</v>
      </c>
      <c r="R935" s="28">
        <f t="shared" si="82"/>
        <v>0</v>
      </c>
      <c r="S935" s="28" t="e">
        <f t="shared" si="83"/>
        <v>#DIV/0!</v>
      </c>
      <c r="T935" s="28" t="e">
        <f t="shared" si="84"/>
        <v>#DIV/0!</v>
      </c>
      <c r="U935" s="16"/>
      <c r="V935" s="16"/>
    </row>
    <row r="936" spans="6:22" x14ac:dyDescent="0.2">
      <c r="F936" s="16"/>
      <c r="H936" s="16">
        <v>0</v>
      </c>
      <c r="I936" s="16" t="e">
        <v>#DIV/0!</v>
      </c>
      <c r="J936" s="16"/>
      <c r="K936" s="26"/>
      <c r="L936" s="116"/>
      <c r="M936" s="16"/>
      <c r="N936" s="26">
        <f t="shared" si="80"/>
        <v>1</v>
      </c>
      <c r="O936" s="26">
        <f t="shared" si="81"/>
        <v>2004</v>
      </c>
      <c r="P936" s="26">
        <f>INDEX(ENDEKS!$Q$4:$AB$25,MATCH(O936,ENDEKS!$P$4:$P$25,0),MATCH(N936,ENDEKS!$Q$3:$AB$3,0))</f>
        <v>33.345300000000002</v>
      </c>
      <c r="R936" s="28">
        <f t="shared" si="82"/>
        <v>0</v>
      </c>
      <c r="S936" s="28" t="e">
        <f t="shared" si="83"/>
        <v>#DIV/0!</v>
      </c>
      <c r="T936" s="28" t="e">
        <f t="shared" si="84"/>
        <v>#DIV/0!</v>
      </c>
      <c r="U936" s="16"/>
      <c r="V936" s="16"/>
    </row>
    <row r="937" spans="6:22" x14ac:dyDescent="0.2">
      <c r="F937" s="16"/>
      <c r="H937" s="16">
        <v>0</v>
      </c>
      <c r="I937" s="16" t="e">
        <v>#DIV/0!</v>
      </c>
      <c r="J937" s="16"/>
      <c r="K937" s="26"/>
      <c r="L937" s="116"/>
      <c r="M937" s="16"/>
      <c r="N937" s="26">
        <f t="shared" si="80"/>
        <v>1</v>
      </c>
      <c r="O937" s="26">
        <f t="shared" si="81"/>
        <v>2004</v>
      </c>
      <c r="P937" s="26">
        <f>INDEX(ENDEKS!$Q$4:$AB$25,MATCH(O937,ENDEKS!$P$4:$P$25,0),MATCH(N937,ENDEKS!$Q$3:$AB$3,0))</f>
        <v>33.345300000000002</v>
      </c>
      <c r="R937" s="28">
        <f t="shared" si="82"/>
        <v>0</v>
      </c>
      <c r="S937" s="28" t="e">
        <f t="shared" si="83"/>
        <v>#DIV/0!</v>
      </c>
      <c r="T937" s="28" t="e">
        <f t="shared" si="84"/>
        <v>#DIV/0!</v>
      </c>
      <c r="U937" s="16"/>
      <c r="V937" s="16"/>
    </row>
    <row r="938" spans="6:22" x14ac:dyDescent="0.2">
      <c r="F938" s="16"/>
      <c r="H938" s="16">
        <v>0</v>
      </c>
      <c r="I938" s="16" t="e">
        <v>#DIV/0!</v>
      </c>
      <c r="J938" s="16"/>
      <c r="K938" s="26"/>
      <c r="L938" s="116"/>
      <c r="M938" s="16"/>
      <c r="N938" s="26">
        <f t="shared" si="80"/>
        <v>1</v>
      </c>
      <c r="O938" s="26">
        <f t="shared" si="81"/>
        <v>2004</v>
      </c>
      <c r="P938" s="26">
        <f>INDEX(ENDEKS!$Q$4:$AB$25,MATCH(O938,ENDEKS!$P$4:$P$25,0),MATCH(N938,ENDEKS!$Q$3:$AB$3,0))</f>
        <v>33.345300000000002</v>
      </c>
      <c r="R938" s="28">
        <f t="shared" si="82"/>
        <v>0</v>
      </c>
      <c r="S938" s="28" t="e">
        <f t="shared" si="83"/>
        <v>#DIV/0!</v>
      </c>
      <c r="T938" s="28" t="e">
        <f t="shared" si="84"/>
        <v>#DIV/0!</v>
      </c>
      <c r="U938" s="16"/>
      <c r="V938" s="16"/>
    </row>
    <row r="939" spans="6:22" x14ac:dyDescent="0.2">
      <c r="F939" s="16"/>
      <c r="H939" s="16">
        <v>0</v>
      </c>
      <c r="I939" s="16" t="e">
        <v>#DIV/0!</v>
      </c>
      <c r="J939" s="16"/>
      <c r="K939" s="26"/>
      <c r="L939" s="116"/>
      <c r="M939" s="16"/>
      <c r="N939" s="26">
        <f t="shared" si="80"/>
        <v>1</v>
      </c>
      <c r="O939" s="26">
        <f t="shared" si="81"/>
        <v>2004</v>
      </c>
      <c r="P939" s="26">
        <f>INDEX(ENDEKS!$Q$4:$AB$25,MATCH(O939,ENDEKS!$P$4:$P$25,0),MATCH(N939,ENDEKS!$Q$3:$AB$3,0))</f>
        <v>33.345300000000002</v>
      </c>
      <c r="R939" s="28">
        <f t="shared" si="82"/>
        <v>0</v>
      </c>
      <c r="S939" s="28" t="e">
        <f t="shared" si="83"/>
        <v>#DIV/0!</v>
      </c>
      <c r="T939" s="28" t="e">
        <f t="shared" si="84"/>
        <v>#DIV/0!</v>
      </c>
      <c r="U939" s="16"/>
      <c r="V939" s="16"/>
    </row>
    <row r="940" spans="6:22" x14ac:dyDescent="0.2">
      <c r="F940" s="16"/>
      <c r="H940" s="16">
        <v>0</v>
      </c>
      <c r="I940" s="16" t="e">
        <v>#DIV/0!</v>
      </c>
      <c r="J940" s="16"/>
      <c r="K940" s="26"/>
      <c r="L940" s="116"/>
      <c r="M940" s="16"/>
      <c r="N940" s="26">
        <f t="shared" si="80"/>
        <v>1</v>
      </c>
      <c r="O940" s="26">
        <f t="shared" si="81"/>
        <v>2004</v>
      </c>
      <c r="P940" s="26">
        <f>INDEX(ENDEKS!$Q$4:$AB$25,MATCH(O940,ENDEKS!$P$4:$P$25,0),MATCH(N940,ENDEKS!$Q$3:$AB$3,0))</f>
        <v>33.345300000000002</v>
      </c>
      <c r="R940" s="28">
        <f t="shared" si="82"/>
        <v>0</v>
      </c>
      <c r="S940" s="28" t="e">
        <f t="shared" si="83"/>
        <v>#DIV/0!</v>
      </c>
      <c r="T940" s="28" t="e">
        <f t="shared" si="84"/>
        <v>#DIV/0!</v>
      </c>
      <c r="U940" s="16"/>
      <c r="V940" s="16"/>
    </row>
    <row r="941" spans="6:22" x14ac:dyDescent="0.2">
      <c r="F941" s="16"/>
      <c r="H941" s="16">
        <v>0</v>
      </c>
      <c r="I941" s="16" t="e">
        <v>#DIV/0!</v>
      </c>
      <c r="J941" s="16"/>
      <c r="K941" s="26"/>
      <c r="L941" s="116"/>
      <c r="M941" s="16"/>
      <c r="N941" s="26">
        <f t="shared" si="80"/>
        <v>1</v>
      </c>
      <c r="O941" s="26">
        <f t="shared" si="81"/>
        <v>2004</v>
      </c>
      <c r="P941" s="26">
        <f>INDEX(ENDEKS!$Q$4:$AB$25,MATCH(O941,ENDEKS!$P$4:$P$25,0),MATCH(N941,ENDEKS!$Q$3:$AB$3,0))</f>
        <v>33.345300000000002</v>
      </c>
      <c r="R941" s="28">
        <f t="shared" si="82"/>
        <v>0</v>
      </c>
      <c r="S941" s="28" t="e">
        <f t="shared" si="83"/>
        <v>#DIV/0!</v>
      </c>
      <c r="T941" s="28" t="e">
        <f t="shared" si="84"/>
        <v>#DIV/0!</v>
      </c>
      <c r="U941" s="16"/>
      <c r="V941" s="16"/>
    </row>
    <row r="942" spans="6:22" x14ac:dyDescent="0.2">
      <c r="F942" s="16"/>
      <c r="H942" s="16">
        <v>0</v>
      </c>
      <c r="I942" s="16" t="e">
        <v>#DIV/0!</v>
      </c>
      <c r="J942" s="16"/>
      <c r="K942" s="26"/>
      <c r="L942" s="116"/>
      <c r="M942" s="16"/>
      <c r="N942" s="26">
        <f t="shared" si="80"/>
        <v>1</v>
      </c>
      <c r="O942" s="26">
        <f t="shared" si="81"/>
        <v>2004</v>
      </c>
      <c r="P942" s="26">
        <f>INDEX(ENDEKS!$Q$4:$AB$25,MATCH(O942,ENDEKS!$P$4:$P$25,0),MATCH(N942,ENDEKS!$Q$3:$AB$3,0))</f>
        <v>33.345300000000002</v>
      </c>
      <c r="R942" s="28">
        <f t="shared" si="82"/>
        <v>0</v>
      </c>
      <c r="S942" s="28" t="e">
        <f t="shared" si="83"/>
        <v>#DIV/0!</v>
      </c>
      <c r="T942" s="28" t="e">
        <f t="shared" si="84"/>
        <v>#DIV/0!</v>
      </c>
      <c r="U942" s="16"/>
      <c r="V942" s="16"/>
    </row>
    <row r="943" spans="6:22" x14ac:dyDescent="0.2">
      <c r="F943" s="16"/>
      <c r="H943" s="16">
        <v>0</v>
      </c>
      <c r="I943" s="16" t="e">
        <v>#DIV/0!</v>
      </c>
      <c r="J943" s="16"/>
      <c r="K943" s="26"/>
      <c r="L943" s="116"/>
      <c r="M943" s="16"/>
      <c r="N943" s="26">
        <f t="shared" si="80"/>
        <v>1</v>
      </c>
      <c r="O943" s="26">
        <f t="shared" si="81"/>
        <v>2004</v>
      </c>
      <c r="P943" s="26">
        <f>INDEX(ENDEKS!$Q$4:$AB$25,MATCH(O943,ENDEKS!$P$4:$P$25,0),MATCH(N943,ENDEKS!$Q$3:$AB$3,0))</f>
        <v>33.345300000000002</v>
      </c>
      <c r="R943" s="28">
        <f t="shared" si="82"/>
        <v>0</v>
      </c>
      <c r="S943" s="28" t="e">
        <f t="shared" si="83"/>
        <v>#DIV/0!</v>
      </c>
      <c r="T943" s="28" t="e">
        <f t="shared" si="84"/>
        <v>#DIV/0!</v>
      </c>
      <c r="U943" s="16"/>
      <c r="V943" s="16"/>
    </row>
    <row r="944" spans="6:22" x14ac:dyDescent="0.2">
      <c r="F944" s="16"/>
      <c r="H944" s="16">
        <v>0</v>
      </c>
      <c r="I944" s="16" t="e">
        <v>#DIV/0!</v>
      </c>
      <c r="J944" s="16"/>
      <c r="K944" s="26"/>
      <c r="L944" s="116"/>
      <c r="M944" s="16"/>
      <c r="N944" s="26">
        <f t="shared" si="80"/>
        <v>1</v>
      </c>
      <c r="O944" s="26">
        <f t="shared" si="81"/>
        <v>2004</v>
      </c>
      <c r="P944" s="26">
        <f>INDEX(ENDEKS!$Q$4:$AB$25,MATCH(O944,ENDEKS!$P$4:$P$25,0),MATCH(N944,ENDEKS!$Q$3:$AB$3,0))</f>
        <v>33.345300000000002</v>
      </c>
      <c r="R944" s="28">
        <f t="shared" si="82"/>
        <v>0</v>
      </c>
      <c r="S944" s="28" t="e">
        <f t="shared" si="83"/>
        <v>#DIV/0!</v>
      </c>
      <c r="T944" s="28" t="e">
        <f t="shared" si="84"/>
        <v>#DIV/0!</v>
      </c>
      <c r="U944" s="16"/>
      <c r="V944" s="16"/>
    </row>
    <row r="945" spans="6:22" x14ac:dyDescent="0.2">
      <c r="F945" s="16"/>
      <c r="H945" s="16">
        <v>0</v>
      </c>
      <c r="I945" s="16" t="e">
        <v>#DIV/0!</v>
      </c>
      <c r="J945" s="16"/>
      <c r="K945" s="26"/>
      <c r="L945" s="116"/>
      <c r="M945" s="16"/>
      <c r="N945" s="26">
        <f t="shared" si="80"/>
        <v>1</v>
      </c>
      <c r="O945" s="26">
        <f t="shared" si="81"/>
        <v>2004</v>
      </c>
      <c r="P945" s="26">
        <f>INDEX(ENDEKS!$Q$4:$AB$25,MATCH(O945,ENDEKS!$P$4:$P$25,0),MATCH(N945,ENDEKS!$Q$3:$AB$3,0))</f>
        <v>33.345300000000002</v>
      </c>
      <c r="R945" s="28">
        <f t="shared" si="82"/>
        <v>0</v>
      </c>
      <c r="S945" s="28" t="e">
        <f t="shared" si="83"/>
        <v>#DIV/0!</v>
      </c>
      <c r="T945" s="28" t="e">
        <f t="shared" si="84"/>
        <v>#DIV/0!</v>
      </c>
      <c r="U945" s="16"/>
      <c r="V945" s="16"/>
    </row>
    <row r="946" spans="6:22" x14ac:dyDescent="0.2">
      <c r="F946" s="16"/>
      <c r="H946" s="16">
        <v>0</v>
      </c>
      <c r="I946" s="16" t="e">
        <v>#DIV/0!</v>
      </c>
      <c r="J946" s="16"/>
      <c r="K946" s="26"/>
      <c r="L946" s="116"/>
      <c r="M946" s="16"/>
      <c r="N946" s="26">
        <f t="shared" si="80"/>
        <v>1</v>
      </c>
      <c r="O946" s="26">
        <f t="shared" si="81"/>
        <v>2004</v>
      </c>
      <c r="P946" s="26">
        <f>INDEX(ENDEKS!$Q$4:$AB$25,MATCH(O946,ENDEKS!$P$4:$P$25,0),MATCH(N946,ENDEKS!$Q$3:$AB$3,0))</f>
        <v>33.345300000000002</v>
      </c>
      <c r="R946" s="28">
        <f t="shared" si="82"/>
        <v>0</v>
      </c>
      <c r="S946" s="28" t="e">
        <f t="shared" si="83"/>
        <v>#DIV/0!</v>
      </c>
      <c r="T946" s="28" t="e">
        <f t="shared" si="84"/>
        <v>#DIV/0!</v>
      </c>
      <c r="U946" s="16"/>
      <c r="V946" s="16"/>
    </row>
    <row r="947" spans="6:22" x14ac:dyDescent="0.2">
      <c r="F947" s="16"/>
      <c r="H947" s="16">
        <v>0</v>
      </c>
      <c r="I947" s="16" t="e">
        <v>#DIV/0!</v>
      </c>
      <c r="J947" s="16"/>
      <c r="K947" s="26"/>
      <c r="L947" s="116"/>
      <c r="M947" s="16"/>
      <c r="N947" s="26">
        <f t="shared" si="80"/>
        <v>1</v>
      </c>
      <c r="O947" s="26">
        <f t="shared" si="81"/>
        <v>2004</v>
      </c>
      <c r="P947" s="26">
        <f>INDEX(ENDEKS!$Q$4:$AB$25,MATCH(O947,ENDEKS!$P$4:$P$25,0),MATCH(N947,ENDEKS!$Q$3:$AB$3,0))</f>
        <v>33.345300000000002</v>
      </c>
      <c r="R947" s="28">
        <f t="shared" si="82"/>
        <v>0</v>
      </c>
      <c r="S947" s="28" t="e">
        <f t="shared" si="83"/>
        <v>#DIV/0!</v>
      </c>
      <c r="T947" s="28" t="e">
        <f t="shared" si="84"/>
        <v>#DIV/0!</v>
      </c>
      <c r="U947" s="16"/>
      <c r="V947" s="16"/>
    </row>
    <row r="948" spans="6:22" x14ac:dyDescent="0.2">
      <c r="F948" s="16"/>
      <c r="H948" s="16">
        <v>0</v>
      </c>
      <c r="I948" s="16" t="e">
        <v>#DIV/0!</v>
      </c>
      <c r="J948" s="16"/>
      <c r="K948" s="26"/>
      <c r="L948" s="116"/>
      <c r="M948" s="16"/>
      <c r="N948" s="26">
        <f t="shared" si="80"/>
        <v>1</v>
      </c>
      <c r="O948" s="26">
        <f t="shared" si="81"/>
        <v>2004</v>
      </c>
      <c r="P948" s="26">
        <f>INDEX(ENDEKS!$Q$4:$AB$25,MATCH(O948,ENDEKS!$P$4:$P$25,0),MATCH(N948,ENDEKS!$Q$3:$AB$3,0))</f>
        <v>33.345300000000002</v>
      </c>
      <c r="R948" s="28">
        <f t="shared" si="82"/>
        <v>0</v>
      </c>
      <c r="S948" s="28" t="e">
        <f t="shared" si="83"/>
        <v>#DIV/0!</v>
      </c>
      <c r="T948" s="28" t="e">
        <f t="shared" si="84"/>
        <v>#DIV/0!</v>
      </c>
      <c r="U948" s="16"/>
      <c r="V948" s="16"/>
    </row>
    <row r="949" spans="6:22" x14ac:dyDescent="0.2">
      <c r="F949" s="16"/>
      <c r="H949" s="16">
        <v>0</v>
      </c>
      <c r="I949" s="16" t="e">
        <v>#DIV/0!</v>
      </c>
      <c r="J949" s="16"/>
      <c r="K949" s="26"/>
      <c r="L949" s="116"/>
      <c r="M949" s="16"/>
      <c r="N949" s="26">
        <f t="shared" si="80"/>
        <v>1</v>
      </c>
      <c r="O949" s="26">
        <f t="shared" si="81"/>
        <v>2004</v>
      </c>
      <c r="P949" s="26">
        <f>INDEX(ENDEKS!$Q$4:$AB$25,MATCH(O949,ENDEKS!$P$4:$P$25,0),MATCH(N949,ENDEKS!$Q$3:$AB$3,0))</f>
        <v>33.345300000000002</v>
      </c>
      <c r="R949" s="28">
        <f t="shared" si="82"/>
        <v>0</v>
      </c>
      <c r="S949" s="28" t="e">
        <f t="shared" si="83"/>
        <v>#DIV/0!</v>
      </c>
      <c r="T949" s="28" t="e">
        <f t="shared" si="84"/>
        <v>#DIV/0!</v>
      </c>
      <c r="U949" s="16"/>
      <c r="V949" s="16"/>
    </row>
    <row r="950" spans="6:22" x14ac:dyDescent="0.2">
      <c r="F950" s="16"/>
      <c r="H950" s="16">
        <v>0</v>
      </c>
      <c r="I950" s="16" t="e">
        <v>#DIV/0!</v>
      </c>
      <c r="J950" s="16"/>
      <c r="K950" s="26"/>
      <c r="L950" s="116"/>
      <c r="M950" s="16"/>
      <c r="N950" s="26">
        <f t="shared" si="80"/>
        <v>1</v>
      </c>
      <c r="O950" s="26">
        <f t="shared" si="81"/>
        <v>2004</v>
      </c>
      <c r="P950" s="26">
        <f>INDEX(ENDEKS!$Q$4:$AB$25,MATCH(O950,ENDEKS!$P$4:$P$25,0),MATCH(N950,ENDEKS!$Q$3:$AB$3,0))</f>
        <v>33.345300000000002</v>
      </c>
      <c r="R950" s="28">
        <f t="shared" si="82"/>
        <v>0</v>
      </c>
      <c r="S950" s="28" t="e">
        <f t="shared" si="83"/>
        <v>#DIV/0!</v>
      </c>
      <c r="T950" s="28" t="e">
        <f t="shared" si="84"/>
        <v>#DIV/0!</v>
      </c>
      <c r="U950" s="16"/>
      <c r="V950" s="16"/>
    </row>
    <row r="951" spans="6:22" x14ac:dyDescent="0.2">
      <c r="F951" s="16"/>
      <c r="H951" s="16">
        <v>0</v>
      </c>
      <c r="I951" s="16" t="e">
        <v>#DIV/0!</v>
      </c>
      <c r="J951" s="16"/>
      <c r="K951" s="26"/>
      <c r="L951" s="116"/>
      <c r="M951" s="16"/>
      <c r="N951" s="26">
        <f t="shared" si="80"/>
        <v>1</v>
      </c>
      <c r="O951" s="26">
        <f t="shared" si="81"/>
        <v>2004</v>
      </c>
      <c r="P951" s="26">
        <f>INDEX(ENDEKS!$Q$4:$AB$25,MATCH(O951,ENDEKS!$P$4:$P$25,0),MATCH(N951,ENDEKS!$Q$3:$AB$3,0))</f>
        <v>33.345300000000002</v>
      </c>
      <c r="R951" s="28">
        <f t="shared" si="82"/>
        <v>0</v>
      </c>
      <c r="S951" s="28" t="e">
        <f t="shared" si="83"/>
        <v>#DIV/0!</v>
      </c>
      <c r="T951" s="28" t="e">
        <f t="shared" si="84"/>
        <v>#DIV/0!</v>
      </c>
      <c r="U951" s="16"/>
      <c r="V951" s="16"/>
    </row>
    <row r="952" spans="6:22" x14ac:dyDescent="0.2">
      <c r="F952" s="16"/>
      <c r="H952" s="16">
        <v>0</v>
      </c>
      <c r="I952" s="16" t="e">
        <v>#DIV/0!</v>
      </c>
      <c r="J952" s="16"/>
      <c r="K952" s="26"/>
      <c r="L952" s="116"/>
      <c r="M952" s="16"/>
      <c r="N952" s="26">
        <f t="shared" si="80"/>
        <v>1</v>
      </c>
      <c r="O952" s="26">
        <f t="shared" si="81"/>
        <v>2004</v>
      </c>
      <c r="P952" s="26">
        <f>INDEX(ENDEKS!$Q$4:$AB$25,MATCH(O952,ENDEKS!$P$4:$P$25,0),MATCH(N952,ENDEKS!$Q$3:$AB$3,0))</f>
        <v>33.345300000000002</v>
      </c>
      <c r="R952" s="28">
        <f t="shared" si="82"/>
        <v>0</v>
      </c>
      <c r="S952" s="28" t="e">
        <f t="shared" si="83"/>
        <v>#DIV/0!</v>
      </c>
      <c r="T952" s="28" t="e">
        <f t="shared" si="84"/>
        <v>#DIV/0!</v>
      </c>
      <c r="U952" s="16"/>
      <c r="V952" s="16"/>
    </row>
    <row r="953" spans="6:22" x14ac:dyDescent="0.2">
      <c r="F953" s="16"/>
      <c r="H953" s="16">
        <v>0</v>
      </c>
      <c r="I953" s="16" t="e">
        <v>#DIV/0!</v>
      </c>
      <c r="J953" s="16"/>
      <c r="K953" s="26"/>
      <c r="L953" s="116"/>
      <c r="M953" s="16"/>
      <c r="N953" s="26">
        <f t="shared" si="80"/>
        <v>1</v>
      </c>
      <c r="O953" s="26">
        <f t="shared" si="81"/>
        <v>2004</v>
      </c>
      <c r="P953" s="26">
        <f>INDEX(ENDEKS!$Q$4:$AB$25,MATCH(O953,ENDEKS!$P$4:$P$25,0),MATCH(N953,ENDEKS!$Q$3:$AB$3,0))</f>
        <v>33.345300000000002</v>
      </c>
      <c r="R953" s="28">
        <f t="shared" si="82"/>
        <v>0</v>
      </c>
      <c r="S953" s="28" t="e">
        <f t="shared" si="83"/>
        <v>#DIV/0!</v>
      </c>
      <c r="T953" s="28" t="e">
        <f t="shared" si="84"/>
        <v>#DIV/0!</v>
      </c>
      <c r="U953" s="16"/>
      <c r="V953" s="16"/>
    </row>
    <row r="954" spans="6:22" x14ac:dyDescent="0.2">
      <c r="F954" s="16"/>
      <c r="H954" s="16">
        <v>0</v>
      </c>
      <c r="I954" s="16" t="e">
        <v>#DIV/0!</v>
      </c>
      <c r="J954" s="16"/>
      <c r="K954" s="26"/>
      <c r="L954" s="116"/>
      <c r="M954" s="16"/>
      <c r="N954" s="26">
        <f t="shared" si="80"/>
        <v>1</v>
      </c>
      <c r="O954" s="26">
        <f t="shared" si="81"/>
        <v>2004</v>
      </c>
      <c r="P954" s="26">
        <f>INDEX(ENDEKS!$Q$4:$AB$25,MATCH(O954,ENDEKS!$P$4:$P$25,0),MATCH(N954,ENDEKS!$Q$3:$AB$3,0))</f>
        <v>33.345300000000002</v>
      </c>
      <c r="R954" s="28">
        <f t="shared" si="82"/>
        <v>0</v>
      </c>
      <c r="S954" s="28" t="e">
        <f t="shared" si="83"/>
        <v>#DIV/0!</v>
      </c>
      <c r="T954" s="28" t="e">
        <f t="shared" si="84"/>
        <v>#DIV/0!</v>
      </c>
      <c r="U954" s="16"/>
      <c r="V954" s="16"/>
    </row>
    <row r="955" spans="6:22" x14ac:dyDescent="0.2">
      <c r="F955" s="16"/>
      <c r="H955" s="16">
        <v>0</v>
      </c>
      <c r="I955" s="16" t="e">
        <v>#DIV/0!</v>
      </c>
      <c r="J955" s="16"/>
      <c r="K955" s="26"/>
      <c r="L955" s="116"/>
      <c r="M955" s="16"/>
      <c r="N955" s="26">
        <f t="shared" si="80"/>
        <v>1</v>
      </c>
      <c r="O955" s="26">
        <f t="shared" si="81"/>
        <v>2004</v>
      </c>
      <c r="P955" s="26">
        <f>INDEX(ENDEKS!$Q$4:$AB$25,MATCH(O955,ENDEKS!$P$4:$P$25,0),MATCH(N955,ENDEKS!$Q$3:$AB$3,0))</f>
        <v>33.345300000000002</v>
      </c>
      <c r="R955" s="28">
        <f t="shared" si="82"/>
        <v>0</v>
      </c>
      <c r="S955" s="28" t="e">
        <f t="shared" si="83"/>
        <v>#DIV/0!</v>
      </c>
      <c r="T955" s="28" t="e">
        <f t="shared" si="84"/>
        <v>#DIV/0!</v>
      </c>
      <c r="U955" s="16"/>
      <c r="V955" s="16"/>
    </row>
    <row r="956" spans="6:22" x14ac:dyDescent="0.2">
      <c r="F956" s="16"/>
      <c r="H956" s="16">
        <v>0</v>
      </c>
      <c r="I956" s="16" t="e">
        <v>#DIV/0!</v>
      </c>
      <c r="J956" s="16"/>
      <c r="K956" s="26"/>
      <c r="L956" s="116"/>
      <c r="M956" s="16"/>
      <c r="N956" s="26">
        <f t="shared" si="80"/>
        <v>1</v>
      </c>
      <c r="O956" s="26">
        <f t="shared" si="81"/>
        <v>2004</v>
      </c>
      <c r="P956" s="26">
        <f>INDEX(ENDEKS!$Q$4:$AB$25,MATCH(O956,ENDEKS!$P$4:$P$25,0),MATCH(N956,ENDEKS!$Q$3:$AB$3,0))</f>
        <v>33.345300000000002</v>
      </c>
      <c r="R956" s="28">
        <f t="shared" si="82"/>
        <v>0</v>
      </c>
      <c r="S956" s="28" t="e">
        <f t="shared" si="83"/>
        <v>#DIV/0!</v>
      </c>
      <c r="T956" s="28" t="e">
        <f t="shared" si="84"/>
        <v>#DIV/0!</v>
      </c>
      <c r="U956" s="16"/>
      <c r="V956" s="16"/>
    </row>
    <row r="957" spans="6:22" x14ac:dyDescent="0.2">
      <c r="F957" s="16"/>
      <c r="H957" s="16">
        <v>0</v>
      </c>
      <c r="I957" s="16" t="e">
        <v>#DIV/0!</v>
      </c>
      <c r="J957" s="16"/>
      <c r="K957" s="26"/>
      <c r="L957" s="116"/>
      <c r="M957" s="16"/>
      <c r="N957" s="26">
        <f t="shared" si="80"/>
        <v>1</v>
      </c>
      <c r="O957" s="26">
        <f t="shared" si="81"/>
        <v>2004</v>
      </c>
      <c r="P957" s="26">
        <f>INDEX(ENDEKS!$Q$4:$AB$25,MATCH(O957,ENDEKS!$P$4:$P$25,0),MATCH(N957,ENDEKS!$Q$3:$AB$3,0))</f>
        <v>33.345300000000002</v>
      </c>
      <c r="R957" s="28">
        <f t="shared" si="82"/>
        <v>0</v>
      </c>
      <c r="S957" s="28" t="e">
        <f t="shared" si="83"/>
        <v>#DIV/0!</v>
      </c>
      <c r="T957" s="28" t="e">
        <f t="shared" si="84"/>
        <v>#DIV/0!</v>
      </c>
      <c r="U957" s="16"/>
      <c r="V957" s="16"/>
    </row>
    <row r="958" spans="6:22" x14ac:dyDescent="0.2">
      <c r="F958" s="16"/>
      <c r="H958" s="16">
        <v>0</v>
      </c>
      <c r="I958" s="16" t="e">
        <v>#DIV/0!</v>
      </c>
      <c r="J958" s="16"/>
      <c r="K958" s="26"/>
      <c r="L958" s="116"/>
      <c r="M958" s="16"/>
      <c r="N958" s="26">
        <f t="shared" si="80"/>
        <v>1</v>
      </c>
      <c r="O958" s="26">
        <f t="shared" si="81"/>
        <v>2004</v>
      </c>
      <c r="P958" s="26">
        <f>INDEX(ENDEKS!$Q$4:$AB$25,MATCH(O958,ENDEKS!$P$4:$P$25,0),MATCH(N958,ENDEKS!$Q$3:$AB$3,0))</f>
        <v>33.345300000000002</v>
      </c>
      <c r="R958" s="28">
        <f t="shared" si="82"/>
        <v>0</v>
      </c>
      <c r="S958" s="28" t="e">
        <f t="shared" si="83"/>
        <v>#DIV/0!</v>
      </c>
      <c r="T958" s="28" t="e">
        <f t="shared" si="84"/>
        <v>#DIV/0!</v>
      </c>
      <c r="U958" s="16"/>
      <c r="V958" s="16"/>
    </row>
    <row r="959" spans="6:22" x14ac:dyDescent="0.2">
      <c r="F959" s="16"/>
      <c r="H959" s="16">
        <v>0</v>
      </c>
      <c r="I959" s="16" t="e">
        <v>#DIV/0!</v>
      </c>
      <c r="J959" s="16"/>
      <c r="K959" s="26"/>
      <c r="L959" s="116"/>
      <c r="M959" s="16"/>
      <c r="N959" s="26">
        <f t="shared" si="80"/>
        <v>1</v>
      </c>
      <c r="O959" s="26">
        <f t="shared" si="81"/>
        <v>2004</v>
      </c>
      <c r="P959" s="26">
        <f>INDEX(ENDEKS!$Q$4:$AB$25,MATCH(O959,ENDEKS!$P$4:$P$25,0),MATCH(N959,ENDEKS!$Q$3:$AB$3,0))</f>
        <v>33.345300000000002</v>
      </c>
      <c r="R959" s="28">
        <f t="shared" si="82"/>
        <v>0</v>
      </c>
      <c r="S959" s="28" t="e">
        <f t="shared" si="83"/>
        <v>#DIV/0!</v>
      </c>
      <c r="T959" s="28" t="e">
        <f t="shared" si="84"/>
        <v>#DIV/0!</v>
      </c>
      <c r="U959" s="16"/>
      <c r="V959" s="16"/>
    </row>
    <row r="960" spans="6:22" x14ac:dyDescent="0.2">
      <c r="F960" s="16"/>
      <c r="H960" s="16">
        <v>0</v>
      </c>
      <c r="I960" s="16" t="e">
        <v>#DIV/0!</v>
      </c>
      <c r="J960" s="16"/>
      <c r="K960" s="26"/>
      <c r="L960" s="116"/>
      <c r="M960" s="16"/>
      <c r="N960" s="26">
        <f t="shared" si="80"/>
        <v>1</v>
      </c>
      <c r="O960" s="26">
        <f t="shared" si="81"/>
        <v>2004</v>
      </c>
      <c r="P960" s="26">
        <f>INDEX(ENDEKS!$Q$4:$AB$25,MATCH(O960,ENDEKS!$P$4:$P$25,0),MATCH(N960,ENDEKS!$Q$3:$AB$3,0))</f>
        <v>33.345300000000002</v>
      </c>
      <c r="R960" s="28">
        <f t="shared" si="82"/>
        <v>0</v>
      </c>
      <c r="S960" s="28" t="e">
        <f t="shared" si="83"/>
        <v>#DIV/0!</v>
      </c>
      <c r="T960" s="28" t="e">
        <f t="shared" si="84"/>
        <v>#DIV/0!</v>
      </c>
      <c r="U960" s="16"/>
      <c r="V960" s="16"/>
    </row>
    <row r="961" spans="6:22" x14ac:dyDescent="0.2">
      <c r="F961" s="16"/>
      <c r="H961" s="16">
        <v>0</v>
      </c>
      <c r="I961" s="16" t="e">
        <v>#DIV/0!</v>
      </c>
      <c r="J961" s="16"/>
      <c r="K961" s="26"/>
      <c r="L961" s="116"/>
      <c r="M961" s="16"/>
      <c r="N961" s="26">
        <f t="shared" si="80"/>
        <v>1</v>
      </c>
      <c r="O961" s="26">
        <f t="shared" si="81"/>
        <v>2004</v>
      </c>
      <c r="P961" s="26">
        <f>INDEX(ENDEKS!$Q$4:$AB$25,MATCH(O961,ENDEKS!$P$4:$P$25,0),MATCH(N961,ENDEKS!$Q$3:$AB$3,0))</f>
        <v>33.345300000000002</v>
      </c>
      <c r="R961" s="28">
        <f t="shared" si="82"/>
        <v>0</v>
      </c>
      <c r="S961" s="28" t="e">
        <f t="shared" si="83"/>
        <v>#DIV/0!</v>
      </c>
      <c r="T961" s="28" t="e">
        <f t="shared" si="84"/>
        <v>#DIV/0!</v>
      </c>
      <c r="U961" s="16"/>
      <c r="V961" s="16"/>
    </row>
    <row r="962" spans="6:22" x14ac:dyDescent="0.2">
      <c r="F962" s="16"/>
      <c r="H962" s="16">
        <v>0</v>
      </c>
      <c r="I962" s="16" t="e">
        <v>#DIV/0!</v>
      </c>
      <c r="J962" s="16"/>
      <c r="K962" s="26"/>
      <c r="L962" s="116"/>
      <c r="M962" s="16"/>
      <c r="N962" s="26">
        <f t="shared" si="80"/>
        <v>1</v>
      </c>
      <c r="O962" s="26">
        <f t="shared" si="81"/>
        <v>2004</v>
      </c>
      <c r="P962" s="26">
        <f>INDEX(ENDEKS!$Q$4:$AB$25,MATCH(O962,ENDEKS!$P$4:$P$25,0),MATCH(N962,ENDEKS!$Q$3:$AB$3,0))</f>
        <v>33.345300000000002</v>
      </c>
      <c r="R962" s="28">
        <f t="shared" si="82"/>
        <v>0</v>
      </c>
      <c r="S962" s="28" t="e">
        <f t="shared" si="83"/>
        <v>#DIV/0!</v>
      </c>
      <c r="T962" s="28" t="e">
        <f t="shared" si="84"/>
        <v>#DIV/0!</v>
      </c>
      <c r="U962" s="16"/>
      <c r="V962" s="16"/>
    </row>
    <row r="963" spans="6:22" x14ac:dyDescent="0.2">
      <c r="F963" s="16"/>
      <c r="H963" s="16">
        <v>0</v>
      </c>
      <c r="I963" s="16" t="e">
        <v>#DIV/0!</v>
      </c>
      <c r="J963" s="16"/>
      <c r="K963" s="26"/>
      <c r="L963" s="116"/>
      <c r="M963" s="16"/>
      <c r="N963" s="26">
        <f t="shared" si="80"/>
        <v>1</v>
      </c>
      <c r="O963" s="26">
        <f t="shared" si="81"/>
        <v>2004</v>
      </c>
      <c r="P963" s="26">
        <f>INDEX(ENDEKS!$Q$4:$AB$25,MATCH(O963,ENDEKS!$P$4:$P$25,0),MATCH(N963,ENDEKS!$Q$3:$AB$3,0))</f>
        <v>33.345300000000002</v>
      </c>
      <c r="R963" s="28">
        <f t="shared" si="82"/>
        <v>0</v>
      </c>
      <c r="S963" s="28" t="e">
        <f t="shared" si="83"/>
        <v>#DIV/0!</v>
      </c>
      <c r="T963" s="28" t="e">
        <f t="shared" si="84"/>
        <v>#DIV/0!</v>
      </c>
      <c r="U963" s="16"/>
      <c r="V963" s="16"/>
    </row>
    <row r="964" spans="6:22" x14ac:dyDescent="0.2">
      <c r="F964" s="16"/>
      <c r="H964" s="16">
        <v>0</v>
      </c>
      <c r="I964" s="16" t="e">
        <v>#DIV/0!</v>
      </c>
      <c r="J964" s="16"/>
      <c r="K964" s="26"/>
      <c r="L964" s="116"/>
      <c r="M964" s="16"/>
      <c r="N964" s="26">
        <f t="shared" si="80"/>
        <v>1</v>
      </c>
      <c r="O964" s="26">
        <f t="shared" si="81"/>
        <v>2004</v>
      </c>
      <c r="P964" s="26">
        <f>INDEX(ENDEKS!$Q$4:$AB$25,MATCH(O964,ENDEKS!$P$4:$P$25,0),MATCH(N964,ENDEKS!$Q$3:$AB$3,0))</f>
        <v>33.345300000000002</v>
      </c>
      <c r="R964" s="28">
        <f t="shared" si="82"/>
        <v>0</v>
      </c>
      <c r="S964" s="28" t="e">
        <f t="shared" si="83"/>
        <v>#DIV/0!</v>
      </c>
      <c r="T964" s="28" t="e">
        <f t="shared" si="84"/>
        <v>#DIV/0!</v>
      </c>
      <c r="U964" s="16"/>
      <c r="V964" s="16"/>
    </row>
    <row r="965" spans="6:22" x14ac:dyDescent="0.2">
      <c r="F965" s="16"/>
      <c r="H965" s="16">
        <v>0</v>
      </c>
      <c r="I965" s="16" t="e">
        <v>#DIV/0!</v>
      </c>
      <c r="J965" s="16"/>
      <c r="K965" s="26"/>
      <c r="L965" s="116"/>
      <c r="M965" s="16"/>
      <c r="N965" s="26">
        <f t="shared" si="80"/>
        <v>1</v>
      </c>
      <c r="O965" s="26">
        <f t="shared" si="81"/>
        <v>2004</v>
      </c>
      <c r="P965" s="26">
        <f>INDEX(ENDEKS!$Q$4:$AB$25,MATCH(O965,ENDEKS!$P$4:$P$25,0),MATCH(N965,ENDEKS!$Q$3:$AB$3,0))</f>
        <v>33.345300000000002</v>
      </c>
      <c r="R965" s="28">
        <f t="shared" si="82"/>
        <v>0</v>
      </c>
      <c r="S965" s="28" t="e">
        <f t="shared" si="83"/>
        <v>#DIV/0!</v>
      </c>
      <c r="T965" s="28" t="e">
        <f t="shared" si="84"/>
        <v>#DIV/0!</v>
      </c>
      <c r="U965" s="16"/>
      <c r="V965" s="16"/>
    </row>
    <row r="966" spans="6:22" x14ac:dyDescent="0.2">
      <c r="F966" s="16"/>
      <c r="H966" s="16">
        <v>0</v>
      </c>
      <c r="I966" s="16" t="e">
        <v>#DIV/0!</v>
      </c>
      <c r="J966" s="16"/>
      <c r="K966" s="26"/>
      <c r="L966" s="116"/>
      <c r="M966" s="16"/>
      <c r="N966" s="26">
        <f t="shared" si="80"/>
        <v>1</v>
      </c>
      <c r="O966" s="26">
        <f t="shared" si="81"/>
        <v>2004</v>
      </c>
      <c r="P966" s="26">
        <f>INDEX(ENDEKS!$Q$4:$AB$25,MATCH(O966,ENDEKS!$P$4:$P$25,0),MATCH(N966,ENDEKS!$Q$3:$AB$3,0))</f>
        <v>33.345300000000002</v>
      </c>
      <c r="R966" s="28">
        <f t="shared" si="82"/>
        <v>0</v>
      </c>
      <c r="S966" s="28" t="e">
        <f t="shared" si="83"/>
        <v>#DIV/0!</v>
      </c>
      <c r="T966" s="28" t="e">
        <f t="shared" si="84"/>
        <v>#DIV/0!</v>
      </c>
      <c r="U966" s="16"/>
      <c r="V966" s="16"/>
    </row>
    <row r="967" spans="6:22" x14ac:dyDescent="0.2">
      <c r="F967" s="16"/>
      <c r="H967" s="16">
        <v>0</v>
      </c>
      <c r="I967" s="16" t="e">
        <v>#DIV/0!</v>
      </c>
      <c r="J967" s="16"/>
      <c r="K967" s="26"/>
      <c r="L967" s="116"/>
      <c r="M967" s="16"/>
      <c r="N967" s="26">
        <f t="shared" si="80"/>
        <v>1</v>
      </c>
      <c r="O967" s="26">
        <f t="shared" si="81"/>
        <v>2004</v>
      </c>
      <c r="P967" s="26">
        <f>INDEX(ENDEKS!$Q$4:$AB$25,MATCH(O967,ENDEKS!$P$4:$P$25,0),MATCH(N967,ENDEKS!$Q$3:$AB$3,0))</f>
        <v>33.345300000000002</v>
      </c>
      <c r="R967" s="28">
        <f t="shared" si="82"/>
        <v>0</v>
      </c>
      <c r="S967" s="28" t="e">
        <f t="shared" si="83"/>
        <v>#DIV/0!</v>
      </c>
      <c r="T967" s="28" t="e">
        <f t="shared" si="84"/>
        <v>#DIV/0!</v>
      </c>
      <c r="U967" s="16"/>
      <c r="V967" s="16"/>
    </row>
    <row r="968" spans="6:22" x14ac:dyDescent="0.2">
      <c r="F968" s="16"/>
      <c r="H968" s="16">
        <v>0</v>
      </c>
      <c r="I968" s="16" t="e">
        <v>#DIV/0!</v>
      </c>
      <c r="J968" s="16"/>
      <c r="K968" s="26"/>
      <c r="L968" s="116"/>
      <c r="M968" s="16"/>
      <c r="N968" s="26">
        <f t="shared" si="80"/>
        <v>1</v>
      </c>
      <c r="O968" s="26">
        <f t="shared" si="81"/>
        <v>2004</v>
      </c>
      <c r="P968" s="26">
        <f>INDEX(ENDEKS!$Q$4:$AB$25,MATCH(O968,ENDEKS!$P$4:$P$25,0),MATCH(N968,ENDEKS!$Q$3:$AB$3,0))</f>
        <v>33.345300000000002</v>
      </c>
      <c r="R968" s="28">
        <f t="shared" si="82"/>
        <v>0</v>
      </c>
      <c r="S968" s="28" t="e">
        <f t="shared" si="83"/>
        <v>#DIV/0!</v>
      </c>
      <c r="T968" s="28" t="e">
        <f t="shared" si="84"/>
        <v>#DIV/0!</v>
      </c>
      <c r="U968" s="16"/>
      <c r="V968" s="16"/>
    </row>
    <row r="969" spans="6:22" x14ac:dyDescent="0.2">
      <c r="F969" s="16"/>
      <c r="H969" s="16">
        <v>0</v>
      </c>
      <c r="I969" s="16" t="e">
        <v>#DIV/0!</v>
      </c>
      <c r="J969" s="16"/>
      <c r="K969" s="26"/>
      <c r="L969" s="116"/>
      <c r="M969" s="16"/>
      <c r="N969" s="26">
        <f t="shared" si="80"/>
        <v>1</v>
      </c>
      <c r="O969" s="26">
        <f t="shared" si="81"/>
        <v>2004</v>
      </c>
      <c r="P969" s="26">
        <f>INDEX(ENDEKS!$Q$4:$AB$25,MATCH(O969,ENDEKS!$P$4:$P$25,0),MATCH(N969,ENDEKS!$Q$3:$AB$3,0))</f>
        <v>33.345300000000002</v>
      </c>
      <c r="R969" s="28">
        <f t="shared" si="82"/>
        <v>0</v>
      </c>
      <c r="S969" s="28" t="e">
        <f t="shared" si="83"/>
        <v>#DIV/0!</v>
      </c>
      <c r="T969" s="28" t="e">
        <f t="shared" si="84"/>
        <v>#DIV/0!</v>
      </c>
      <c r="U969" s="16"/>
      <c r="V969" s="16"/>
    </row>
    <row r="970" spans="6:22" x14ac:dyDescent="0.2">
      <c r="F970" s="16"/>
      <c r="H970" s="16">
        <v>0</v>
      </c>
      <c r="I970" s="16" t="e">
        <v>#DIV/0!</v>
      </c>
      <c r="J970" s="16"/>
      <c r="K970" s="26"/>
      <c r="L970" s="116"/>
      <c r="M970" s="16"/>
      <c r="N970" s="26">
        <f t="shared" si="80"/>
        <v>1</v>
      </c>
      <c r="O970" s="26">
        <f t="shared" si="81"/>
        <v>2004</v>
      </c>
      <c r="P970" s="26">
        <f>INDEX(ENDEKS!$Q$4:$AB$25,MATCH(O970,ENDEKS!$P$4:$P$25,0),MATCH(N970,ENDEKS!$Q$3:$AB$3,0))</f>
        <v>33.345300000000002</v>
      </c>
      <c r="R970" s="28">
        <f t="shared" si="82"/>
        <v>0</v>
      </c>
      <c r="S970" s="28" t="e">
        <f t="shared" si="83"/>
        <v>#DIV/0!</v>
      </c>
      <c r="T970" s="28" t="e">
        <f t="shared" si="84"/>
        <v>#DIV/0!</v>
      </c>
      <c r="U970" s="16"/>
      <c r="V970" s="16"/>
    </row>
    <row r="971" spans="6:22" x14ac:dyDescent="0.2">
      <c r="F971" s="16"/>
      <c r="H971" s="16">
        <v>0</v>
      </c>
      <c r="I971" s="16" t="e">
        <v>#DIV/0!</v>
      </c>
      <c r="J971" s="16"/>
      <c r="K971" s="26"/>
      <c r="L971" s="116"/>
      <c r="M971" s="16"/>
      <c r="N971" s="26">
        <f t="shared" si="80"/>
        <v>1</v>
      </c>
      <c r="O971" s="26">
        <f t="shared" si="81"/>
        <v>2004</v>
      </c>
      <c r="P971" s="26">
        <f>INDEX(ENDEKS!$Q$4:$AB$25,MATCH(O971,ENDEKS!$P$4:$P$25,0),MATCH(N971,ENDEKS!$Q$3:$AB$3,0))</f>
        <v>33.345300000000002</v>
      </c>
      <c r="R971" s="28">
        <f t="shared" si="82"/>
        <v>0</v>
      </c>
      <c r="S971" s="28" t="e">
        <f t="shared" si="83"/>
        <v>#DIV/0!</v>
      </c>
      <c r="T971" s="28" t="e">
        <f t="shared" si="84"/>
        <v>#DIV/0!</v>
      </c>
      <c r="U971" s="16"/>
      <c r="V971" s="16"/>
    </row>
    <row r="972" spans="6:22" x14ac:dyDescent="0.2">
      <c r="F972" s="16"/>
      <c r="H972" s="16">
        <v>0</v>
      </c>
      <c r="I972" s="16" t="e">
        <v>#DIV/0!</v>
      </c>
      <c r="J972" s="16"/>
      <c r="K972" s="26"/>
      <c r="L972" s="116"/>
      <c r="M972" s="16"/>
      <c r="N972" s="26">
        <f t="shared" si="80"/>
        <v>1</v>
      </c>
      <c r="O972" s="26">
        <f t="shared" si="81"/>
        <v>2004</v>
      </c>
      <c r="P972" s="26">
        <f>INDEX(ENDEKS!$Q$4:$AB$25,MATCH(O972,ENDEKS!$P$4:$P$25,0),MATCH(N972,ENDEKS!$Q$3:$AB$3,0))</f>
        <v>33.345300000000002</v>
      </c>
      <c r="R972" s="28">
        <f t="shared" si="82"/>
        <v>0</v>
      </c>
      <c r="S972" s="28" t="e">
        <f t="shared" si="83"/>
        <v>#DIV/0!</v>
      </c>
      <c r="T972" s="28" t="e">
        <f t="shared" si="84"/>
        <v>#DIV/0!</v>
      </c>
      <c r="U972" s="16"/>
      <c r="V972" s="16"/>
    </row>
    <row r="973" spans="6:22" x14ac:dyDescent="0.2">
      <c r="F973" s="16"/>
      <c r="H973" s="16">
        <v>0</v>
      </c>
      <c r="I973" s="16" t="e">
        <v>#DIV/0!</v>
      </c>
      <c r="J973" s="16"/>
      <c r="K973" s="26"/>
      <c r="L973" s="116"/>
      <c r="M973" s="16"/>
      <c r="N973" s="26">
        <f t="shared" si="80"/>
        <v>1</v>
      </c>
      <c r="O973" s="26">
        <f t="shared" si="81"/>
        <v>2004</v>
      </c>
      <c r="P973" s="26">
        <f>INDEX(ENDEKS!$Q$4:$AB$25,MATCH(O973,ENDEKS!$P$4:$P$25,0),MATCH(N973,ENDEKS!$Q$3:$AB$3,0))</f>
        <v>33.345300000000002</v>
      </c>
      <c r="R973" s="28">
        <f t="shared" si="82"/>
        <v>0</v>
      </c>
      <c r="S973" s="28" t="e">
        <f t="shared" si="83"/>
        <v>#DIV/0!</v>
      </c>
      <c r="T973" s="28" t="e">
        <f t="shared" si="84"/>
        <v>#DIV/0!</v>
      </c>
      <c r="U973" s="16"/>
      <c r="V973" s="16"/>
    </row>
    <row r="974" spans="6:22" x14ac:dyDescent="0.2">
      <c r="F974" s="16"/>
      <c r="H974" s="16">
        <v>0</v>
      </c>
      <c r="I974" s="16" t="e">
        <v>#DIV/0!</v>
      </c>
      <c r="J974" s="16"/>
      <c r="K974" s="26"/>
      <c r="L974" s="116"/>
      <c r="M974" s="16"/>
      <c r="N974" s="26">
        <f t="shared" si="80"/>
        <v>1</v>
      </c>
      <c r="O974" s="26">
        <f t="shared" si="81"/>
        <v>2004</v>
      </c>
      <c r="P974" s="26">
        <f>INDEX(ENDEKS!$Q$4:$AB$25,MATCH(O974,ENDEKS!$P$4:$P$25,0),MATCH(N974,ENDEKS!$Q$3:$AB$3,0))</f>
        <v>33.345300000000002</v>
      </c>
      <c r="R974" s="28">
        <f t="shared" si="82"/>
        <v>0</v>
      </c>
      <c r="S974" s="28" t="e">
        <f t="shared" si="83"/>
        <v>#DIV/0!</v>
      </c>
      <c r="T974" s="28" t="e">
        <f t="shared" si="84"/>
        <v>#DIV/0!</v>
      </c>
      <c r="U974" s="16"/>
      <c r="V974" s="16"/>
    </row>
    <row r="975" spans="6:22" x14ac:dyDescent="0.2">
      <c r="F975" s="16"/>
      <c r="H975" s="16">
        <v>0</v>
      </c>
      <c r="I975" s="16" t="e">
        <v>#DIV/0!</v>
      </c>
      <c r="J975" s="16"/>
      <c r="K975" s="26"/>
      <c r="L975" s="116"/>
      <c r="M975" s="16"/>
      <c r="N975" s="26">
        <f t="shared" si="80"/>
        <v>1</v>
      </c>
      <c r="O975" s="26">
        <f t="shared" si="81"/>
        <v>2004</v>
      </c>
      <c r="P975" s="26">
        <f>INDEX(ENDEKS!$Q$4:$AB$25,MATCH(O975,ENDEKS!$P$4:$P$25,0),MATCH(N975,ENDEKS!$Q$3:$AB$3,0))</f>
        <v>33.345300000000002</v>
      </c>
      <c r="R975" s="28">
        <f t="shared" si="82"/>
        <v>0</v>
      </c>
      <c r="S975" s="28" t="e">
        <f t="shared" si="83"/>
        <v>#DIV/0!</v>
      </c>
      <c r="T975" s="28" t="e">
        <f t="shared" si="84"/>
        <v>#DIV/0!</v>
      </c>
      <c r="U975" s="16"/>
      <c r="V975" s="16"/>
    </row>
    <row r="976" spans="6:22" x14ac:dyDescent="0.2">
      <c r="F976" s="16"/>
      <c r="H976" s="16">
        <v>0</v>
      </c>
      <c r="I976" s="16" t="e">
        <v>#DIV/0!</v>
      </c>
      <c r="J976" s="16"/>
      <c r="K976" s="26"/>
      <c r="L976" s="116"/>
      <c r="M976" s="16"/>
      <c r="N976" s="26">
        <f t="shared" ref="N976:N1039" si="85">IF(K976="E",MONTH(L976),MONTH(D976))</f>
        <v>1</v>
      </c>
      <c r="O976" s="26">
        <f t="shared" ref="O976:O1039" si="86">IF(K976="E",YEAR(L976),IF(YEAR(D976)&gt;2004,YEAR(D976),2004))</f>
        <v>2004</v>
      </c>
      <c r="P976" s="26">
        <f>INDEX(ENDEKS!$Q$4:$AB$25,MATCH(O976,ENDEKS!$P$4:$P$25,0),MATCH(N976,ENDEKS!$Q$3:$AB$3,0))</f>
        <v>33.345300000000002</v>
      </c>
      <c r="R976" s="28">
        <f t="shared" si="82"/>
        <v>0</v>
      </c>
      <c r="S976" s="28" t="e">
        <f t="shared" si="83"/>
        <v>#DIV/0!</v>
      </c>
      <c r="T976" s="28" t="e">
        <f t="shared" si="84"/>
        <v>#DIV/0!</v>
      </c>
      <c r="U976" s="16"/>
      <c r="V976" s="16"/>
    </row>
    <row r="977" spans="6:22" x14ac:dyDescent="0.2">
      <c r="F977" s="16"/>
      <c r="H977" s="16">
        <v>0</v>
      </c>
      <c r="I977" s="16" t="e">
        <v>#DIV/0!</v>
      </c>
      <c r="J977" s="16"/>
      <c r="K977" s="26"/>
      <c r="L977" s="116"/>
      <c r="M977" s="16"/>
      <c r="N977" s="26">
        <f t="shared" si="85"/>
        <v>1</v>
      </c>
      <c r="O977" s="26">
        <f t="shared" si="86"/>
        <v>2004</v>
      </c>
      <c r="P977" s="26">
        <f>INDEX(ENDEKS!$Q$4:$AB$25,MATCH(O977,ENDEKS!$P$4:$P$25,0),MATCH(N977,ENDEKS!$Q$3:$AB$3,0))</f>
        <v>33.345300000000002</v>
      </c>
      <c r="R977" s="28">
        <f t="shared" ref="R977:R1040" si="87">H977*P977</f>
        <v>0</v>
      </c>
      <c r="S977" s="28" t="e">
        <f t="shared" ref="S977:S1040" si="88">R977/H977*I977</f>
        <v>#DIV/0!</v>
      </c>
      <c r="T977" s="28" t="e">
        <f t="shared" ref="T977:T1040" si="89">(R977-H977)-(S977-I977)</f>
        <v>#DIV/0!</v>
      </c>
      <c r="U977" s="16"/>
      <c r="V977" s="16"/>
    </row>
    <row r="978" spans="6:22" x14ac:dyDescent="0.2">
      <c r="F978" s="16"/>
      <c r="H978" s="16">
        <v>0</v>
      </c>
      <c r="I978" s="16" t="e">
        <v>#DIV/0!</v>
      </c>
      <c r="J978" s="16"/>
      <c r="K978" s="26"/>
      <c r="L978" s="116"/>
      <c r="M978" s="16"/>
      <c r="N978" s="26">
        <f t="shared" si="85"/>
        <v>1</v>
      </c>
      <c r="O978" s="26">
        <f t="shared" si="86"/>
        <v>2004</v>
      </c>
      <c r="P978" s="26">
        <f>INDEX(ENDEKS!$Q$4:$AB$25,MATCH(O978,ENDEKS!$P$4:$P$25,0),MATCH(N978,ENDEKS!$Q$3:$AB$3,0))</f>
        <v>33.345300000000002</v>
      </c>
      <c r="R978" s="28">
        <f t="shared" si="87"/>
        <v>0</v>
      </c>
      <c r="S978" s="28" t="e">
        <f t="shared" si="88"/>
        <v>#DIV/0!</v>
      </c>
      <c r="T978" s="28" t="e">
        <f t="shared" si="89"/>
        <v>#DIV/0!</v>
      </c>
      <c r="U978" s="16"/>
      <c r="V978" s="16"/>
    </row>
    <row r="979" spans="6:22" x14ac:dyDescent="0.2">
      <c r="F979" s="16"/>
      <c r="H979" s="16">
        <v>0</v>
      </c>
      <c r="I979" s="16" t="e">
        <v>#DIV/0!</v>
      </c>
      <c r="J979" s="16"/>
      <c r="K979" s="26"/>
      <c r="L979" s="116"/>
      <c r="M979" s="16"/>
      <c r="N979" s="26">
        <f t="shared" si="85"/>
        <v>1</v>
      </c>
      <c r="O979" s="26">
        <f t="shared" si="86"/>
        <v>2004</v>
      </c>
      <c r="P979" s="26">
        <f>INDEX(ENDEKS!$Q$4:$AB$25,MATCH(O979,ENDEKS!$P$4:$P$25,0),MATCH(N979,ENDEKS!$Q$3:$AB$3,0))</f>
        <v>33.345300000000002</v>
      </c>
      <c r="R979" s="28">
        <f t="shared" si="87"/>
        <v>0</v>
      </c>
      <c r="S979" s="28" t="e">
        <f t="shared" si="88"/>
        <v>#DIV/0!</v>
      </c>
      <c r="T979" s="28" t="e">
        <f t="shared" si="89"/>
        <v>#DIV/0!</v>
      </c>
      <c r="U979" s="16"/>
      <c r="V979" s="16"/>
    </row>
    <row r="980" spans="6:22" x14ac:dyDescent="0.2">
      <c r="F980" s="16"/>
      <c r="H980" s="16">
        <v>0</v>
      </c>
      <c r="I980" s="16" t="e">
        <v>#DIV/0!</v>
      </c>
      <c r="J980" s="16"/>
      <c r="K980" s="26"/>
      <c r="L980" s="116"/>
      <c r="M980" s="16"/>
      <c r="N980" s="26">
        <f t="shared" si="85"/>
        <v>1</v>
      </c>
      <c r="O980" s="26">
        <f t="shared" si="86"/>
        <v>2004</v>
      </c>
      <c r="P980" s="26">
        <f>INDEX(ENDEKS!$Q$4:$AB$25,MATCH(O980,ENDEKS!$P$4:$P$25,0),MATCH(N980,ENDEKS!$Q$3:$AB$3,0))</f>
        <v>33.345300000000002</v>
      </c>
      <c r="R980" s="28">
        <f t="shared" si="87"/>
        <v>0</v>
      </c>
      <c r="S980" s="28" t="e">
        <f t="shared" si="88"/>
        <v>#DIV/0!</v>
      </c>
      <c r="T980" s="28" t="e">
        <f t="shared" si="89"/>
        <v>#DIV/0!</v>
      </c>
      <c r="U980" s="16"/>
      <c r="V980" s="16"/>
    </row>
    <row r="981" spans="6:22" x14ac:dyDescent="0.2">
      <c r="F981" s="16"/>
      <c r="H981" s="16">
        <v>0</v>
      </c>
      <c r="I981" s="16" t="e">
        <v>#DIV/0!</v>
      </c>
      <c r="J981" s="16"/>
      <c r="K981" s="26"/>
      <c r="L981" s="116"/>
      <c r="M981" s="16"/>
      <c r="N981" s="26">
        <f t="shared" si="85"/>
        <v>1</v>
      </c>
      <c r="O981" s="26">
        <f t="shared" si="86"/>
        <v>2004</v>
      </c>
      <c r="P981" s="26">
        <f>INDEX(ENDEKS!$Q$4:$AB$25,MATCH(O981,ENDEKS!$P$4:$P$25,0),MATCH(N981,ENDEKS!$Q$3:$AB$3,0))</f>
        <v>33.345300000000002</v>
      </c>
      <c r="R981" s="28">
        <f t="shared" si="87"/>
        <v>0</v>
      </c>
      <c r="S981" s="28" t="e">
        <f t="shared" si="88"/>
        <v>#DIV/0!</v>
      </c>
      <c r="T981" s="28" t="e">
        <f t="shared" si="89"/>
        <v>#DIV/0!</v>
      </c>
      <c r="U981" s="16"/>
      <c r="V981" s="16"/>
    </row>
    <row r="982" spans="6:22" x14ac:dyDescent="0.2">
      <c r="F982" s="16"/>
      <c r="H982" s="16">
        <v>0</v>
      </c>
      <c r="I982" s="16" t="e">
        <v>#DIV/0!</v>
      </c>
      <c r="J982" s="16"/>
      <c r="K982" s="26"/>
      <c r="L982" s="116"/>
      <c r="M982" s="16"/>
      <c r="N982" s="26">
        <f t="shared" si="85"/>
        <v>1</v>
      </c>
      <c r="O982" s="26">
        <f t="shared" si="86"/>
        <v>2004</v>
      </c>
      <c r="P982" s="26">
        <f>INDEX(ENDEKS!$Q$4:$AB$25,MATCH(O982,ENDEKS!$P$4:$P$25,0),MATCH(N982,ENDEKS!$Q$3:$AB$3,0))</f>
        <v>33.345300000000002</v>
      </c>
      <c r="R982" s="28">
        <f t="shared" si="87"/>
        <v>0</v>
      </c>
      <c r="S982" s="28" t="e">
        <f t="shared" si="88"/>
        <v>#DIV/0!</v>
      </c>
      <c r="T982" s="28" t="e">
        <f t="shared" si="89"/>
        <v>#DIV/0!</v>
      </c>
      <c r="U982" s="16"/>
      <c r="V982" s="16"/>
    </row>
    <row r="983" spans="6:22" x14ac:dyDescent="0.2">
      <c r="F983" s="16"/>
      <c r="H983" s="16">
        <v>0</v>
      </c>
      <c r="I983" s="16" t="e">
        <v>#DIV/0!</v>
      </c>
      <c r="J983" s="16"/>
      <c r="K983" s="26"/>
      <c r="L983" s="116"/>
      <c r="M983" s="16"/>
      <c r="N983" s="26">
        <f t="shared" si="85"/>
        <v>1</v>
      </c>
      <c r="O983" s="26">
        <f t="shared" si="86"/>
        <v>2004</v>
      </c>
      <c r="P983" s="26">
        <f>INDEX(ENDEKS!$Q$4:$AB$25,MATCH(O983,ENDEKS!$P$4:$P$25,0),MATCH(N983,ENDEKS!$Q$3:$AB$3,0))</f>
        <v>33.345300000000002</v>
      </c>
      <c r="R983" s="28">
        <f t="shared" si="87"/>
        <v>0</v>
      </c>
      <c r="S983" s="28" t="e">
        <f t="shared" si="88"/>
        <v>#DIV/0!</v>
      </c>
      <c r="T983" s="28" t="e">
        <f t="shared" si="89"/>
        <v>#DIV/0!</v>
      </c>
      <c r="U983" s="16"/>
      <c r="V983" s="16"/>
    </row>
    <row r="984" spans="6:22" x14ac:dyDescent="0.2">
      <c r="F984" s="16"/>
      <c r="H984" s="16">
        <v>0</v>
      </c>
      <c r="I984" s="16" t="e">
        <v>#DIV/0!</v>
      </c>
      <c r="J984" s="16"/>
      <c r="K984" s="26"/>
      <c r="L984" s="116"/>
      <c r="M984" s="16"/>
      <c r="N984" s="26">
        <f t="shared" si="85"/>
        <v>1</v>
      </c>
      <c r="O984" s="26">
        <f t="shared" si="86"/>
        <v>2004</v>
      </c>
      <c r="P984" s="26">
        <f>INDEX(ENDEKS!$Q$4:$AB$25,MATCH(O984,ENDEKS!$P$4:$P$25,0),MATCH(N984,ENDEKS!$Q$3:$AB$3,0))</f>
        <v>33.345300000000002</v>
      </c>
      <c r="R984" s="28">
        <f t="shared" si="87"/>
        <v>0</v>
      </c>
      <c r="S984" s="28" t="e">
        <f t="shared" si="88"/>
        <v>#DIV/0!</v>
      </c>
      <c r="T984" s="28" t="e">
        <f t="shared" si="89"/>
        <v>#DIV/0!</v>
      </c>
      <c r="U984" s="16"/>
      <c r="V984" s="16"/>
    </row>
    <row r="985" spans="6:22" x14ac:dyDescent="0.2">
      <c r="F985" s="16"/>
      <c r="H985" s="16">
        <v>0</v>
      </c>
      <c r="I985" s="16" t="e">
        <v>#DIV/0!</v>
      </c>
      <c r="J985" s="16"/>
      <c r="K985" s="26"/>
      <c r="L985" s="116"/>
      <c r="M985" s="16"/>
      <c r="N985" s="26">
        <f t="shared" si="85"/>
        <v>1</v>
      </c>
      <c r="O985" s="26">
        <f t="shared" si="86"/>
        <v>2004</v>
      </c>
      <c r="P985" s="26">
        <f>INDEX(ENDEKS!$Q$4:$AB$25,MATCH(O985,ENDEKS!$P$4:$P$25,0),MATCH(N985,ENDEKS!$Q$3:$AB$3,0))</f>
        <v>33.345300000000002</v>
      </c>
      <c r="R985" s="28">
        <f t="shared" si="87"/>
        <v>0</v>
      </c>
      <c r="S985" s="28" t="e">
        <f t="shared" si="88"/>
        <v>#DIV/0!</v>
      </c>
      <c r="T985" s="28" t="e">
        <f t="shared" si="89"/>
        <v>#DIV/0!</v>
      </c>
      <c r="U985" s="16"/>
      <c r="V985" s="16"/>
    </row>
    <row r="986" spans="6:22" x14ac:dyDescent="0.2">
      <c r="F986" s="16"/>
      <c r="H986" s="16">
        <v>0</v>
      </c>
      <c r="I986" s="16" t="e">
        <v>#DIV/0!</v>
      </c>
      <c r="J986" s="16"/>
      <c r="K986" s="26"/>
      <c r="L986" s="116"/>
      <c r="M986" s="16"/>
      <c r="N986" s="26">
        <f t="shared" si="85"/>
        <v>1</v>
      </c>
      <c r="O986" s="26">
        <f t="shared" si="86"/>
        <v>2004</v>
      </c>
      <c r="P986" s="26">
        <f>INDEX(ENDEKS!$Q$4:$AB$25,MATCH(O986,ENDEKS!$P$4:$P$25,0),MATCH(N986,ENDEKS!$Q$3:$AB$3,0))</f>
        <v>33.345300000000002</v>
      </c>
      <c r="R986" s="28">
        <f t="shared" si="87"/>
        <v>0</v>
      </c>
      <c r="S986" s="28" t="e">
        <f t="shared" si="88"/>
        <v>#DIV/0!</v>
      </c>
      <c r="T986" s="28" t="e">
        <f t="shared" si="89"/>
        <v>#DIV/0!</v>
      </c>
      <c r="U986" s="16"/>
      <c r="V986" s="16"/>
    </row>
    <row r="987" spans="6:22" x14ac:dyDescent="0.2">
      <c r="F987" s="16"/>
      <c r="H987" s="16">
        <v>0</v>
      </c>
      <c r="I987" s="16" t="e">
        <v>#DIV/0!</v>
      </c>
      <c r="J987" s="16"/>
      <c r="K987" s="26"/>
      <c r="L987" s="116"/>
      <c r="M987" s="16"/>
      <c r="N987" s="26">
        <f t="shared" si="85"/>
        <v>1</v>
      </c>
      <c r="O987" s="26">
        <f t="shared" si="86"/>
        <v>2004</v>
      </c>
      <c r="P987" s="26">
        <f>INDEX(ENDEKS!$Q$4:$AB$25,MATCH(O987,ENDEKS!$P$4:$P$25,0),MATCH(N987,ENDEKS!$Q$3:$AB$3,0))</f>
        <v>33.345300000000002</v>
      </c>
      <c r="R987" s="28">
        <f t="shared" si="87"/>
        <v>0</v>
      </c>
      <c r="S987" s="28" t="e">
        <f t="shared" si="88"/>
        <v>#DIV/0!</v>
      </c>
      <c r="T987" s="28" t="e">
        <f t="shared" si="89"/>
        <v>#DIV/0!</v>
      </c>
      <c r="U987" s="16"/>
      <c r="V987" s="16"/>
    </row>
    <row r="988" spans="6:22" x14ac:dyDescent="0.2">
      <c r="F988" s="16"/>
      <c r="H988" s="16">
        <v>0</v>
      </c>
      <c r="I988" s="16" t="e">
        <v>#DIV/0!</v>
      </c>
      <c r="J988" s="16"/>
      <c r="K988" s="26"/>
      <c r="L988" s="116"/>
      <c r="M988" s="16"/>
      <c r="N988" s="26">
        <f t="shared" si="85"/>
        <v>1</v>
      </c>
      <c r="O988" s="26">
        <f t="shared" si="86"/>
        <v>2004</v>
      </c>
      <c r="P988" s="26">
        <f>INDEX(ENDEKS!$Q$4:$AB$25,MATCH(O988,ENDEKS!$P$4:$P$25,0),MATCH(N988,ENDEKS!$Q$3:$AB$3,0))</f>
        <v>33.345300000000002</v>
      </c>
      <c r="R988" s="28">
        <f t="shared" si="87"/>
        <v>0</v>
      </c>
      <c r="S988" s="28" t="e">
        <f t="shared" si="88"/>
        <v>#DIV/0!</v>
      </c>
      <c r="T988" s="28" t="e">
        <f t="shared" si="89"/>
        <v>#DIV/0!</v>
      </c>
      <c r="U988" s="16"/>
      <c r="V988" s="16"/>
    </row>
    <row r="989" spans="6:22" x14ac:dyDescent="0.2">
      <c r="F989" s="16"/>
      <c r="H989" s="16">
        <v>0</v>
      </c>
      <c r="I989" s="16" t="e">
        <v>#DIV/0!</v>
      </c>
      <c r="J989" s="16"/>
      <c r="K989" s="26"/>
      <c r="L989" s="116"/>
      <c r="M989" s="16"/>
      <c r="N989" s="26">
        <f t="shared" si="85"/>
        <v>1</v>
      </c>
      <c r="O989" s="26">
        <f t="shared" si="86"/>
        <v>2004</v>
      </c>
      <c r="P989" s="26">
        <f>INDEX(ENDEKS!$Q$4:$AB$25,MATCH(O989,ENDEKS!$P$4:$P$25,0),MATCH(N989,ENDEKS!$Q$3:$AB$3,0))</f>
        <v>33.345300000000002</v>
      </c>
      <c r="R989" s="28">
        <f t="shared" si="87"/>
        <v>0</v>
      </c>
      <c r="S989" s="28" t="e">
        <f t="shared" si="88"/>
        <v>#DIV/0!</v>
      </c>
      <c r="T989" s="28" t="e">
        <f t="shared" si="89"/>
        <v>#DIV/0!</v>
      </c>
      <c r="U989" s="16"/>
      <c r="V989" s="16"/>
    </row>
    <row r="990" spans="6:22" x14ac:dyDescent="0.2">
      <c r="F990" s="16"/>
      <c r="H990" s="16">
        <v>0</v>
      </c>
      <c r="I990" s="16" t="e">
        <v>#DIV/0!</v>
      </c>
      <c r="J990" s="16"/>
      <c r="K990" s="26"/>
      <c r="L990" s="116"/>
      <c r="M990" s="16"/>
      <c r="N990" s="26">
        <f t="shared" si="85"/>
        <v>1</v>
      </c>
      <c r="O990" s="26">
        <f t="shared" si="86"/>
        <v>2004</v>
      </c>
      <c r="P990" s="26">
        <f>INDEX(ENDEKS!$Q$4:$AB$25,MATCH(O990,ENDEKS!$P$4:$P$25,0),MATCH(N990,ENDEKS!$Q$3:$AB$3,0))</f>
        <v>33.345300000000002</v>
      </c>
      <c r="R990" s="28">
        <f t="shared" si="87"/>
        <v>0</v>
      </c>
      <c r="S990" s="28" t="e">
        <f t="shared" si="88"/>
        <v>#DIV/0!</v>
      </c>
      <c r="T990" s="28" t="e">
        <f t="shared" si="89"/>
        <v>#DIV/0!</v>
      </c>
      <c r="U990" s="16"/>
      <c r="V990" s="16"/>
    </row>
    <row r="991" spans="6:22" x14ac:dyDescent="0.2">
      <c r="F991" s="16"/>
      <c r="H991" s="16">
        <v>0</v>
      </c>
      <c r="I991" s="16" t="e">
        <v>#DIV/0!</v>
      </c>
      <c r="J991" s="16"/>
      <c r="K991" s="26"/>
      <c r="L991" s="116"/>
      <c r="M991" s="16"/>
      <c r="N991" s="26">
        <f t="shared" si="85"/>
        <v>1</v>
      </c>
      <c r="O991" s="26">
        <f t="shared" si="86"/>
        <v>2004</v>
      </c>
      <c r="P991" s="26">
        <f>INDEX(ENDEKS!$Q$4:$AB$25,MATCH(O991,ENDEKS!$P$4:$P$25,0),MATCH(N991,ENDEKS!$Q$3:$AB$3,0))</f>
        <v>33.345300000000002</v>
      </c>
      <c r="R991" s="28">
        <f t="shared" si="87"/>
        <v>0</v>
      </c>
      <c r="S991" s="28" t="e">
        <f t="shared" si="88"/>
        <v>#DIV/0!</v>
      </c>
      <c r="T991" s="28" t="e">
        <f t="shared" si="89"/>
        <v>#DIV/0!</v>
      </c>
      <c r="U991" s="16"/>
      <c r="V991" s="16"/>
    </row>
    <row r="992" spans="6:22" x14ac:dyDescent="0.2">
      <c r="F992" s="16"/>
      <c r="H992" s="16">
        <v>0</v>
      </c>
      <c r="I992" s="16" t="e">
        <v>#DIV/0!</v>
      </c>
      <c r="J992" s="16"/>
      <c r="K992" s="26"/>
      <c r="L992" s="116"/>
      <c r="M992" s="16"/>
      <c r="N992" s="26">
        <f t="shared" si="85"/>
        <v>1</v>
      </c>
      <c r="O992" s="26">
        <f t="shared" si="86"/>
        <v>2004</v>
      </c>
      <c r="P992" s="26">
        <f>INDEX(ENDEKS!$Q$4:$AB$25,MATCH(O992,ENDEKS!$P$4:$P$25,0),MATCH(N992,ENDEKS!$Q$3:$AB$3,0))</f>
        <v>33.345300000000002</v>
      </c>
      <c r="R992" s="28">
        <f t="shared" si="87"/>
        <v>0</v>
      </c>
      <c r="S992" s="28" t="e">
        <f t="shared" si="88"/>
        <v>#DIV/0!</v>
      </c>
      <c r="T992" s="28" t="e">
        <f t="shared" si="89"/>
        <v>#DIV/0!</v>
      </c>
      <c r="U992" s="16"/>
      <c r="V992" s="16"/>
    </row>
    <row r="993" spans="6:22" x14ac:dyDescent="0.2">
      <c r="F993" s="16"/>
      <c r="H993" s="16">
        <v>0</v>
      </c>
      <c r="I993" s="16" t="e">
        <v>#DIV/0!</v>
      </c>
      <c r="J993" s="16"/>
      <c r="K993" s="26"/>
      <c r="L993" s="116"/>
      <c r="M993" s="16"/>
      <c r="N993" s="26">
        <f t="shared" si="85"/>
        <v>1</v>
      </c>
      <c r="O993" s="26">
        <f t="shared" si="86"/>
        <v>2004</v>
      </c>
      <c r="P993" s="26">
        <f>INDEX(ENDEKS!$Q$4:$AB$25,MATCH(O993,ENDEKS!$P$4:$P$25,0),MATCH(N993,ENDEKS!$Q$3:$AB$3,0))</f>
        <v>33.345300000000002</v>
      </c>
      <c r="R993" s="28">
        <f t="shared" si="87"/>
        <v>0</v>
      </c>
      <c r="S993" s="28" t="e">
        <f t="shared" si="88"/>
        <v>#DIV/0!</v>
      </c>
      <c r="T993" s="28" t="e">
        <f t="shared" si="89"/>
        <v>#DIV/0!</v>
      </c>
      <c r="U993" s="16"/>
      <c r="V993" s="16"/>
    </row>
    <row r="994" spans="6:22" x14ac:dyDescent="0.2">
      <c r="F994" s="16"/>
      <c r="H994" s="16">
        <v>0</v>
      </c>
      <c r="I994" s="16" t="e">
        <v>#DIV/0!</v>
      </c>
      <c r="J994" s="16"/>
      <c r="K994" s="26"/>
      <c r="L994" s="116"/>
      <c r="M994" s="16"/>
      <c r="N994" s="26">
        <f t="shared" si="85"/>
        <v>1</v>
      </c>
      <c r="O994" s="26">
        <f t="shared" si="86"/>
        <v>2004</v>
      </c>
      <c r="P994" s="26">
        <f>INDEX(ENDEKS!$Q$4:$AB$25,MATCH(O994,ENDEKS!$P$4:$P$25,0),MATCH(N994,ENDEKS!$Q$3:$AB$3,0))</f>
        <v>33.345300000000002</v>
      </c>
      <c r="R994" s="28">
        <f t="shared" si="87"/>
        <v>0</v>
      </c>
      <c r="S994" s="28" t="e">
        <f t="shared" si="88"/>
        <v>#DIV/0!</v>
      </c>
      <c r="T994" s="28" t="e">
        <f t="shared" si="89"/>
        <v>#DIV/0!</v>
      </c>
      <c r="U994" s="16"/>
      <c r="V994" s="16"/>
    </row>
    <row r="995" spans="6:22" x14ac:dyDescent="0.2">
      <c r="F995" s="16"/>
      <c r="H995" s="16">
        <v>0</v>
      </c>
      <c r="I995" s="16" t="e">
        <v>#DIV/0!</v>
      </c>
      <c r="J995" s="16"/>
      <c r="K995" s="26"/>
      <c r="L995" s="116"/>
      <c r="M995" s="16"/>
      <c r="N995" s="26">
        <f t="shared" si="85"/>
        <v>1</v>
      </c>
      <c r="O995" s="26">
        <f t="shared" si="86"/>
        <v>2004</v>
      </c>
      <c r="P995" s="26">
        <f>INDEX(ENDEKS!$Q$4:$AB$25,MATCH(O995,ENDEKS!$P$4:$P$25,0),MATCH(N995,ENDEKS!$Q$3:$AB$3,0))</f>
        <v>33.345300000000002</v>
      </c>
      <c r="R995" s="28">
        <f t="shared" si="87"/>
        <v>0</v>
      </c>
      <c r="S995" s="28" t="e">
        <f t="shared" si="88"/>
        <v>#DIV/0!</v>
      </c>
      <c r="T995" s="28" t="e">
        <f t="shared" si="89"/>
        <v>#DIV/0!</v>
      </c>
      <c r="U995" s="16"/>
      <c r="V995" s="16"/>
    </row>
    <row r="996" spans="6:22" x14ac:dyDescent="0.2">
      <c r="F996" s="16"/>
      <c r="H996" s="16">
        <v>0</v>
      </c>
      <c r="I996" s="16" t="e">
        <v>#DIV/0!</v>
      </c>
      <c r="J996" s="16"/>
      <c r="K996" s="26"/>
      <c r="L996" s="116"/>
      <c r="M996" s="16"/>
      <c r="N996" s="26">
        <f t="shared" si="85"/>
        <v>1</v>
      </c>
      <c r="O996" s="26">
        <f t="shared" si="86"/>
        <v>2004</v>
      </c>
      <c r="P996" s="26">
        <f>INDEX(ENDEKS!$Q$4:$AB$25,MATCH(O996,ENDEKS!$P$4:$P$25,0),MATCH(N996,ENDEKS!$Q$3:$AB$3,0))</f>
        <v>33.345300000000002</v>
      </c>
      <c r="R996" s="28">
        <f t="shared" si="87"/>
        <v>0</v>
      </c>
      <c r="S996" s="28" t="e">
        <f t="shared" si="88"/>
        <v>#DIV/0!</v>
      </c>
      <c r="T996" s="28" t="e">
        <f t="shared" si="89"/>
        <v>#DIV/0!</v>
      </c>
      <c r="U996" s="16"/>
      <c r="V996" s="16"/>
    </row>
    <row r="997" spans="6:22" x14ac:dyDescent="0.2">
      <c r="F997" s="16"/>
      <c r="H997" s="16">
        <v>0</v>
      </c>
      <c r="I997" s="16" t="e">
        <v>#DIV/0!</v>
      </c>
      <c r="J997" s="16"/>
      <c r="K997" s="26"/>
      <c r="L997" s="116"/>
      <c r="M997" s="16"/>
      <c r="N997" s="26">
        <f t="shared" si="85"/>
        <v>1</v>
      </c>
      <c r="O997" s="26">
        <f t="shared" si="86"/>
        <v>2004</v>
      </c>
      <c r="P997" s="26">
        <f>INDEX(ENDEKS!$Q$4:$AB$25,MATCH(O997,ENDEKS!$P$4:$P$25,0),MATCH(N997,ENDEKS!$Q$3:$AB$3,0))</f>
        <v>33.345300000000002</v>
      </c>
      <c r="R997" s="28">
        <f t="shared" si="87"/>
        <v>0</v>
      </c>
      <c r="S997" s="28" t="e">
        <f t="shared" si="88"/>
        <v>#DIV/0!</v>
      </c>
      <c r="T997" s="28" t="e">
        <f t="shared" si="89"/>
        <v>#DIV/0!</v>
      </c>
      <c r="U997" s="16"/>
      <c r="V997" s="16"/>
    </row>
    <row r="998" spans="6:22" x14ac:dyDescent="0.2">
      <c r="F998" s="16"/>
      <c r="H998" s="16">
        <v>0</v>
      </c>
      <c r="I998" s="16" t="e">
        <v>#DIV/0!</v>
      </c>
      <c r="J998" s="16"/>
      <c r="K998" s="26"/>
      <c r="L998" s="116"/>
      <c r="M998" s="16"/>
      <c r="N998" s="26">
        <f t="shared" si="85"/>
        <v>1</v>
      </c>
      <c r="O998" s="26">
        <f t="shared" si="86"/>
        <v>2004</v>
      </c>
      <c r="P998" s="26">
        <f>INDEX(ENDEKS!$Q$4:$AB$25,MATCH(O998,ENDEKS!$P$4:$P$25,0),MATCH(N998,ENDEKS!$Q$3:$AB$3,0))</f>
        <v>33.345300000000002</v>
      </c>
      <c r="R998" s="28">
        <f t="shared" si="87"/>
        <v>0</v>
      </c>
      <c r="S998" s="28" t="e">
        <f t="shared" si="88"/>
        <v>#DIV/0!</v>
      </c>
      <c r="T998" s="28" t="e">
        <f t="shared" si="89"/>
        <v>#DIV/0!</v>
      </c>
      <c r="U998" s="16"/>
      <c r="V998" s="16"/>
    </row>
    <row r="999" spans="6:22" x14ac:dyDescent="0.2">
      <c r="F999" s="16"/>
      <c r="H999" s="16">
        <v>0</v>
      </c>
      <c r="I999" s="16" t="e">
        <v>#DIV/0!</v>
      </c>
      <c r="J999" s="16"/>
      <c r="K999" s="26"/>
      <c r="L999" s="116"/>
      <c r="M999" s="16"/>
      <c r="N999" s="26">
        <f t="shared" si="85"/>
        <v>1</v>
      </c>
      <c r="O999" s="26">
        <f t="shared" si="86"/>
        <v>2004</v>
      </c>
      <c r="P999" s="26">
        <f>INDEX(ENDEKS!$Q$4:$AB$25,MATCH(O999,ENDEKS!$P$4:$P$25,0),MATCH(N999,ENDEKS!$Q$3:$AB$3,0))</f>
        <v>33.345300000000002</v>
      </c>
      <c r="R999" s="28">
        <f t="shared" si="87"/>
        <v>0</v>
      </c>
      <c r="S999" s="28" t="e">
        <f t="shared" si="88"/>
        <v>#DIV/0!</v>
      </c>
      <c r="T999" s="28" t="e">
        <f t="shared" si="89"/>
        <v>#DIV/0!</v>
      </c>
      <c r="U999" s="16"/>
      <c r="V999" s="16"/>
    </row>
    <row r="1000" spans="6:22" x14ac:dyDescent="0.2">
      <c r="F1000" s="16"/>
      <c r="H1000" s="16">
        <v>0</v>
      </c>
      <c r="I1000" s="16" t="e">
        <v>#DIV/0!</v>
      </c>
      <c r="J1000" s="16"/>
      <c r="K1000" s="26"/>
      <c r="L1000" s="116"/>
      <c r="M1000" s="16"/>
      <c r="N1000" s="26">
        <f t="shared" si="85"/>
        <v>1</v>
      </c>
      <c r="O1000" s="26">
        <f t="shared" si="86"/>
        <v>2004</v>
      </c>
      <c r="P1000" s="26">
        <f>INDEX(ENDEKS!$Q$4:$AB$25,MATCH(O1000,ENDEKS!$P$4:$P$25,0),MATCH(N1000,ENDEKS!$Q$3:$AB$3,0))</f>
        <v>33.345300000000002</v>
      </c>
      <c r="R1000" s="28">
        <f t="shared" si="87"/>
        <v>0</v>
      </c>
      <c r="S1000" s="28" t="e">
        <f t="shared" si="88"/>
        <v>#DIV/0!</v>
      </c>
      <c r="T1000" s="28" t="e">
        <f t="shared" si="89"/>
        <v>#DIV/0!</v>
      </c>
      <c r="U1000" s="16"/>
      <c r="V1000" s="16"/>
    </row>
    <row r="1001" spans="6:22" x14ac:dyDescent="0.2">
      <c r="F1001" s="16"/>
      <c r="H1001" s="16">
        <v>0</v>
      </c>
      <c r="I1001" s="16" t="e">
        <v>#DIV/0!</v>
      </c>
      <c r="J1001" s="16"/>
      <c r="K1001" s="26"/>
      <c r="L1001" s="116"/>
      <c r="M1001" s="16"/>
      <c r="N1001" s="26">
        <f t="shared" si="85"/>
        <v>1</v>
      </c>
      <c r="O1001" s="26">
        <f t="shared" si="86"/>
        <v>2004</v>
      </c>
      <c r="P1001" s="26">
        <f>INDEX(ENDEKS!$Q$4:$AB$25,MATCH(O1001,ENDEKS!$P$4:$P$25,0),MATCH(N1001,ENDEKS!$Q$3:$AB$3,0))</f>
        <v>33.345300000000002</v>
      </c>
      <c r="R1001" s="28">
        <f t="shared" si="87"/>
        <v>0</v>
      </c>
      <c r="S1001" s="28" t="e">
        <f t="shared" si="88"/>
        <v>#DIV/0!</v>
      </c>
      <c r="T1001" s="28" t="e">
        <f t="shared" si="89"/>
        <v>#DIV/0!</v>
      </c>
      <c r="U1001" s="16"/>
      <c r="V1001" s="16"/>
    </row>
    <row r="1002" spans="6:22" x14ac:dyDescent="0.2">
      <c r="F1002" s="16"/>
      <c r="H1002" s="16">
        <v>0</v>
      </c>
      <c r="I1002" s="16" t="e">
        <v>#DIV/0!</v>
      </c>
      <c r="J1002" s="16"/>
      <c r="K1002" s="26"/>
      <c r="L1002" s="116"/>
      <c r="M1002" s="16"/>
      <c r="N1002" s="26">
        <f t="shared" si="85"/>
        <v>1</v>
      </c>
      <c r="O1002" s="26">
        <f t="shared" si="86"/>
        <v>2004</v>
      </c>
      <c r="P1002" s="26">
        <f>INDEX(ENDEKS!$Q$4:$AB$25,MATCH(O1002,ENDEKS!$P$4:$P$25,0),MATCH(N1002,ENDEKS!$Q$3:$AB$3,0))</f>
        <v>33.345300000000002</v>
      </c>
      <c r="R1002" s="28">
        <f t="shared" si="87"/>
        <v>0</v>
      </c>
      <c r="S1002" s="28" t="e">
        <f t="shared" si="88"/>
        <v>#DIV/0!</v>
      </c>
      <c r="T1002" s="28" t="e">
        <f t="shared" si="89"/>
        <v>#DIV/0!</v>
      </c>
      <c r="U1002" s="16"/>
      <c r="V1002" s="16"/>
    </row>
    <row r="1003" spans="6:22" x14ac:dyDescent="0.2">
      <c r="F1003" s="16"/>
      <c r="H1003" s="16">
        <v>0</v>
      </c>
      <c r="I1003" s="16" t="e">
        <v>#DIV/0!</v>
      </c>
      <c r="J1003" s="16"/>
      <c r="K1003" s="26"/>
      <c r="L1003" s="116"/>
      <c r="M1003" s="16"/>
      <c r="N1003" s="26">
        <f t="shared" si="85"/>
        <v>1</v>
      </c>
      <c r="O1003" s="26">
        <f t="shared" si="86"/>
        <v>2004</v>
      </c>
      <c r="P1003" s="26">
        <f>INDEX(ENDEKS!$Q$4:$AB$25,MATCH(O1003,ENDEKS!$P$4:$P$25,0),MATCH(N1003,ENDEKS!$Q$3:$AB$3,0))</f>
        <v>33.345300000000002</v>
      </c>
      <c r="R1003" s="28">
        <f t="shared" si="87"/>
        <v>0</v>
      </c>
      <c r="S1003" s="28" t="e">
        <f t="shared" si="88"/>
        <v>#DIV/0!</v>
      </c>
      <c r="T1003" s="28" t="e">
        <f t="shared" si="89"/>
        <v>#DIV/0!</v>
      </c>
      <c r="U1003" s="16"/>
      <c r="V1003" s="16"/>
    </row>
    <row r="1004" spans="6:22" x14ac:dyDescent="0.2">
      <c r="F1004" s="16"/>
      <c r="H1004" s="16">
        <v>0</v>
      </c>
      <c r="I1004" s="16" t="e">
        <v>#DIV/0!</v>
      </c>
      <c r="J1004" s="16"/>
      <c r="K1004" s="26"/>
      <c r="L1004" s="116"/>
      <c r="M1004" s="16"/>
      <c r="N1004" s="26">
        <f t="shared" si="85"/>
        <v>1</v>
      </c>
      <c r="O1004" s="26">
        <f t="shared" si="86"/>
        <v>2004</v>
      </c>
      <c r="P1004" s="26">
        <f>INDEX(ENDEKS!$Q$4:$AB$25,MATCH(O1004,ENDEKS!$P$4:$P$25,0),MATCH(N1004,ENDEKS!$Q$3:$AB$3,0))</f>
        <v>33.345300000000002</v>
      </c>
      <c r="R1004" s="28">
        <f t="shared" si="87"/>
        <v>0</v>
      </c>
      <c r="S1004" s="28" t="e">
        <f t="shared" si="88"/>
        <v>#DIV/0!</v>
      </c>
      <c r="T1004" s="28" t="e">
        <f t="shared" si="89"/>
        <v>#DIV/0!</v>
      </c>
      <c r="U1004" s="16"/>
      <c r="V1004" s="16"/>
    </row>
    <row r="1005" spans="6:22" x14ac:dyDescent="0.2">
      <c r="F1005" s="16"/>
      <c r="H1005" s="16">
        <v>0</v>
      </c>
      <c r="I1005" s="16" t="e">
        <v>#DIV/0!</v>
      </c>
      <c r="J1005" s="16"/>
      <c r="K1005" s="26"/>
      <c r="L1005" s="116"/>
      <c r="M1005" s="16"/>
      <c r="N1005" s="26">
        <f t="shared" si="85"/>
        <v>1</v>
      </c>
      <c r="O1005" s="26">
        <f t="shared" si="86"/>
        <v>2004</v>
      </c>
      <c r="P1005" s="26">
        <f>INDEX(ENDEKS!$Q$4:$AB$25,MATCH(O1005,ENDEKS!$P$4:$P$25,0),MATCH(N1005,ENDEKS!$Q$3:$AB$3,0))</f>
        <v>33.345300000000002</v>
      </c>
      <c r="R1005" s="28">
        <f t="shared" si="87"/>
        <v>0</v>
      </c>
      <c r="S1005" s="28" t="e">
        <f t="shared" si="88"/>
        <v>#DIV/0!</v>
      </c>
      <c r="T1005" s="28" t="e">
        <f t="shared" si="89"/>
        <v>#DIV/0!</v>
      </c>
      <c r="U1005" s="16"/>
      <c r="V1005" s="16"/>
    </row>
    <row r="1006" spans="6:22" x14ac:dyDescent="0.2">
      <c r="F1006" s="16"/>
      <c r="H1006" s="16">
        <v>0</v>
      </c>
      <c r="I1006" s="16" t="e">
        <v>#DIV/0!</v>
      </c>
      <c r="J1006" s="16"/>
      <c r="K1006" s="26"/>
      <c r="L1006" s="116"/>
      <c r="M1006" s="16"/>
      <c r="N1006" s="26">
        <f t="shared" si="85"/>
        <v>1</v>
      </c>
      <c r="O1006" s="26">
        <f t="shared" si="86"/>
        <v>2004</v>
      </c>
      <c r="P1006" s="26">
        <f>INDEX(ENDEKS!$Q$4:$AB$25,MATCH(O1006,ENDEKS!$P$4:$P$25,0),MATCH(N1006,ENDEKS!$Q$3:$AB$3,0))</f>
        <v>33.345300000000002</v>
      </c>
      <c r="R1006" s="28">
        <f t="shared" si="87"/>
        <v>0</v>
      </c>
      <c r="S1006" s="28" t="e">
        <f t="shared" si="88"/>
        <v>#DIV/0!</v>
      </c>
      <c r="T1006" s="28" t="e">
        <f t="shared" si="89"/>
        <v>#DIV/0!</v>
      </c>
      <c r="U1006" s="16"/>
      <c r="V1006" s="16"/>
    </row>
    <row r="1007" spans="6:22" x14ac:dyDescent="0.2">
      <c r="F1007" s="16"/>
      <c r="H1007" s="16">
        <v>0</v>
      </c>
      <c r="I1007" s="16" t="e">
        <v>#DIV/0!</v>
      </c>
      <c r="J1007" s="16"/>
      <c r="K1007" s="26"/>
      <c r="L1007" s="116"/>
      <c r="M1007" s="16"/>
      <c r="N1007" s="26">
        <f t="shared" si="85"/>
        <v>1</v>
      </c>
      <c r="O1007" s="26">
        <f t="shared" si="86"/>
        <v>2004</v>
      </c>
      <c r="P1007" s="26">
        <f>INDEX(ENDEKS!$Q$4:$AB$25,MATCH(O1007,ENDEKS!$P$4:$P$25,0),MATCH(N1007,ENDEKS!$Q$3:$AB$3,0))</f>
        <v>33.345300000000002</v>
      </c>
      <c r="R1007" s="28">
        <f t="shared" si="87"/>
        <v>0</v>
      </c>
      <c r="S1007" s="28" t="e">
        <f t="shared" si="88"/>
        <v>#DIV/0!</v>
      </c>
      <c r="T1007" s="28" t="e">
        <f t="shared" si="89"/>
        <v>#DIV/0!</v>
      </c>
      <c r="U1007" s="16"/>
      <c r="V1007" s="16"/>
    </row>
    <row r="1008" spans="6:22" x14ac:dyDescent="0.2">
      <c r="F1008" s="16"/>
      <c r="H1008" s="16">
        <v>0</v>
      </c>
      <c r="I1008" s="16" t="e">
        <v>#DIV/0!</v>
      </c>
      <c r="J1008" s="16"/>
      <c r="K1008" s="26"/>
      <c r="L1008" s="116"/>
      <c r="M1008" s="16"/>
      <c r="N1008" s="26">
        <f t="shared" si="85"/>
        <v>1</v>
      </c>
      <c r="O1008" s="26">
        <f t="shared" si="86"/>
        <v>2004</v>
      </c>
      <c r="P1008" s="26">
        <f>INDEX(ENDEKS!$Q$4:$AB$25,MATCH(O1008,ENDEKS!$P$4:$P$25,0),MATCH(N1008,ENDEKS!$Q$3:$AB$3,0))</f>
        <v>33.345300000000002</v>
      </c>
      <c r="R1008" s="28">
        <f t="shared" si="87"/>
        <v>0</v>
      </c>
      <c r="S1008" s="28" t="e">
        <f t="shared" si="88"/>
        <v>#DIV/0!</v>
      </c>
      <c r="T1008" s="28" t="e">
        <f t="shared" si="89"/>
        <v>#DIV/0!</v>
      </c>
      <c r="U1008" s="16"/>
      <c r="V1008" s="16"/>
    </row>
    <row r="1009" spans="6:22" x14ac:dyDescent="0.2">
      <c r="F1009" s="16"/>
      <c r="H1009" s="16">
        <v>0</v>
      </c>
      <c r="I1009" s="16" t="e">
        <v>#DIV/0!</v>
      </c>
      <c r="J1009" s="16"/>
      <c r="K1009" s="26"/>
      <c r="L1009" s="116"/>
      <c r="M1009" s="16"/>
      <c r="N1009" s="26">
        <f t="shared" si="85"/>
        <v>1</v>
      </c>
      <c r="O1009" s="26">
        <f t="shared" si="86"/>
        <v>2004</v>
      </c>
      <c r="P1009" s="26">
        <f>INDEX(ENDEKS!$Q$4:$AB$25,MATCH(O1009,ENDEKS!$P$4:$P$25,0),MATCH(N1009,ENDEKS!$Q$3:$AB$3,0))</f>
        <v>33.345300000000002</v>
      </c>
      <c r="R1009" s="28">
        <f t="shared" si="87"/>
        <v>0</v>
      </c>
      <c r="S1009" s="28" t="e">
        <f t="shared" si="88"/>
        <v>#DIV/0!</v>
      </c>
      <c r="T1009" s="28" t="e">
        <f t="shared" si="89"/>
        <v>#DIV/0!</v>
      </c>
      <c r="U1009" s="16"/>
      <c r="V1009" s="16"/>
    </row>
    <row r="1010" spans="6:22" x14ac:dyDescent="0.2">
      <c r="F1010" s="16"/>
      <c r="H1010" s="16">
        <v>0</v>
      </c>
      <c r="I1010" s="16" t="e">
        <v>#DIV/0!</v>
      </c>
      <c r="J1010" s="16"/>
      <c r="K1010" s="26"/>
      <c r="L1010" s="116"/>
      <c r="M1010" s="16"/>
      <c r="N1010" s="26">
        <f t="shared" si="85"/>
        <v>1</v>
      </c>
      <c r="O1010" s="26">
        <f t="shared" si="86"/>
        <v>2004</v>
      </c>
      <c r="P1010" s="26">
        <f>INDEX(ENDEKS!$Q$4:$AB$25,MATCH(O1010,ENDEKS!$P$4:$P$25,0),MATCH(N1010,ENDEKS!$Q$3:$AB$3,0))</f>
        <v>33.345300000000002</v>
      </c>
      <c r="R1010" s="28">
        <f t="shared" si="87"/>
        <v>0</v>
      </c>
      <c r="S1010" s="28" t="e">
        <f t="shared" si="88"/>
        <v>#DIV/0!</v>
      </c>
      <c r="T1010" s="28" t="e">
        <f t="shared" si="89"/>
        <v>#DIV/0!</v>
      </c>
      <c r="U1010" s="16"/>
      <c r="V1010" s="16"/>
    </row>
    <row r="1011" spans="6:22" x14ac:dyDescent="0.2">
      <c r="F1011" s="16"/>
      <c r="H1011" s="16">
        <v>0</v>
      </c>
      <c r="I1011" s="16" t="e">
        <v>#DIV/0!</v>
      </c>
      <c r="J1011" s="16"/>
      <c r="K1011" s="26"/>
      <c r="L1011" s="116"/>
      <c r="M1011" s="16"/>
      <c r="N1011" s="26">
        <f t="shared" si="85"/>
        <v>1</v>
      </c>
      <c r="O1011" s="26">
        <f t="shared" si="86"/>
        <v>2004</v>
      </c>
      <c r="P1011" s="26">
        <f>INDEX(ENDEKS!$Q$4:$AB$25,MATCH(O1011,ENDEKS!$P$4:$P$25,0),MATCH(N1011,ENDEKS!$Q$3:$AB$3,0))</f>
        <v>33.345300000000002</v>
      </c>
      <c r="R1011" s="28">
        <f t="shared" si="87"/>
        <v>0</v>
      </c>
      <c r="S1011" s="28" t="e">
        <f t="shared" si="88"/>
        <v>#DIV/0!</v>
      </c>
      <c r="T1011" s="28" t="e">
        <f t="shared" si="89"/>
        <v>#DIV/0!</v>
      </c>
      <c r="U1011" s="16"/>
      <c r="V1011" s="16"/>
    </row>
    <row r="1012" spans="6:22" x14ac:dyDescent="0.2">
      <c r="F1012" s="16"/>
      <c r="H1012" s="16">
        <v>0</v>
      </c>
      <c r="I1012" s="16" t="e">
        <v>#DIV/0!</v>
      </c>
      <c r="J1012" s="16"/>
      <c r="K1012" s="26"/>
      <c r="L1012" s="116"/>
      <c r="M1012" s="16"/>
      <c r="N1012" s="26">
        <f t="shared" si="85"/>
        <v>1</v>
      </c>
      <c r="O1012" s="26">
        <f t="shared" si="86"/>
        <v>2004</v>
      </c>
      <c r="P1012" s="26">
        <f>INDEX(ENDEKS!$Q$4:$AB$25,MATCH(O1012,ENDEKS!$P$4:$P$25,0),MATCH(N1012,ENDEKS!$Q$3:$AB$3,0))</f>
        <v>33.345300000000002</v>
      </c>
      <c r="R1012" s="28">
        <f t="shared" si="87"/>
        <v>0</v>
      </c>
      <c r="S1012" s="28" t="e">
        <f t="shared" si="88"/>
        <v>#DIV/0!</v>
      </c>
      <c r="T1012" s="28" t="e">
        <f t="shared" si="89"/>
        <v>#DIV/0!</v>
      </c>
      <c r="U1012" s="16"/>
      <c r="V1012" s="16"/>
    </row>
    <row r="1013" spans="6:22" x14ac:dyDescent="0.2">
      <c r="F1013" s="16"/>
      <c r="H1013" s="16">
        <v>0</v>
      </c>
      <c r="I1013" s="16" t="e">
        <v>#DIV/0!</v>
      </c>
      <c r="J1013" s="16"/>
      <c r="K1013" s="26"/>
      <c r="L1013" s="116"/>
      <c r="M1013" s="16"/>
      <c r="N1013" s="26">
        <f t="shared" si="85"/>
        <v>1</v>
      </c>
      <c r="O1013" s="26">
        <f t="shared" si="86"/>
        <v>2004</v>
      </c>
      <c r="P1013" s="26">
        <f>INDEX(ENDEKS!$Q$4:$AB$25,MATCH(O1013,ENDEKS!$P$4:$P$25,0),MATCH(N1013,ENDEKS!$Q$3:$AB$3,0))</f>
        <v>33.345300000000002</v>
      </c>
      <c r="R1013" s="28">
        <f t="shared" si="87"/>
        <v>0</v>
      </c>
      <c r="S1013" s="28" t="e">
        <f t="shared" si="88"/>
        <v>#DIV/0!</v>
      </c>
      <c r="T1013" s="28" t="e">
        <f t="shared" si="89"/>
        <v>#DIV/0!</v>
      </c>
      <c r="U1013" s="16"/>
      <c r="V1013" s="16"/>
    </row>
    <row r="1014" spans="6:22" x14ac:dyDescent="0.2">
      <c r="F1014" s="16"/>
      <c r="H1014" s="16">
        <v>0</v>
      </c>
      <c r="I1014" s="16" t="e">
        <v>#DIV/0!</v>
      </c>
      <c r="J1014" s="16"/>
      <c r="K1014" s="26"/>
      <c r="L1014" s="116"/>
      <c r="M1014" s="16"/>
      <c r="N1014" s="26">
        <f t="shared" si="85"/>
        <v>1</v>
      </c>
      <c r="O1014" s="26">
        <f t="shared" si="86"/>
        <v>2004</v>
      </c>
      <c r="P1014" s="26">
        <f>INDEX(ENDEKS!$Q$4:$AB$25,MATCH(O1014,ENDEKS!$P$4:$P$25,0),MATCH(N1014,ENDEKS!$Q$3:$AB$3,0))</f>
        <v>33.345300000000002</v>
      </c>
      <c r="R1014" s="28">
        <f t="shared" si="87"/>
        <v>0</v>
      </c>
      <c r="S1014" s="28" t="e">
        <f t="shared" si="88"/>
        <v>#DIV/0!</v>
      </c>
      <c r="T1014" s="28" t="e">
        <f t="shared" si="89"/>
        <v>#DIV/0!</v>
      </c>
      <c r="U1014" s="16"/>
      <c r="V1014" s="16"/>
    </row>
    <row r="1015" spans="6:22" x14ac:dyDescent="0.2">
      <c r="F1015" s="16"/>
      <c r="H1015" s="16">
        <v>0</v>
      </c>
      <c r="I1015" s="16" t="e">
        <v>#DIV/0!</v>
      </c>
      <c r="J1015" s="16"/>
      <c r="K1015" s="26"/>
      <c r="L1015" s="116"/>
      <c r="M1015" s="16"/>
      <c r="N1015" s="26">
        <f t="shared" si="85"/>
        <v>1</v>
      </c>
      <c r="O1015" s="26">
        <f t="shared" si="86"/>
        <v>2004</v>
      </c>
      <c r="P1015" s="26">
        <f>INDEX(ENDEKS!$Q$4:$AB$25,MATCH(O1015,ENDEKS!$P$4:$P$25,0),MATCH(N1015,ENDEKS!$Q$3:$AB$3,0))</f>
        <v>33.345300000000002</v>
      </c>
      <c r="R1015" s="28">
        <f t="shared" si="87"/>
        <v>0</v>
      </c>
      <c r="S1015" s="28" t="e">
        <f t="shared" si="88"/>
        <v>#DIV/0!</v>
      </c>
      <c r="T1015" s="28" t="e">
        <f t="shared" si="89"/>
        <v>#DIV/0!</v>
      </c>
      <c r="U1015" s="16"/>
      <c r="V1015" s="16"/>
    </row>
    <row r="1016" spans="6:22" x14ac:dyDescent="0.2">
      <c r="F1016" s="16"/>
      <c r="H1016" s="16">
        <v>0</v>
      </c>
      <c r="I1016" s="16" t="e">
        <v>#DIV/0!</v>
      </c>
      <c r="J1016" s="16"/>
      <c r="K1016" s="26"/>
      <c r="L1016" s="116"/>
      <c r="M1016" s="16"/>
      <c r="N1016" s="26">
        <f t="shared" si="85"/>
        <v>1</v>
      </c>
      <c r="O1016" s="26">
        <f t="shared" si="86"/>
        <v>2004</v>
      </c>
      <c r="P1016" s="26">
        <f>INDEX(ENDEKS!$Q$4:$AB$25,MATCH(O1016,ENDEKS!$P$4:$P$25,0),MATCH(N1016,ENDEKS!$Q$3:$AB$3,0))</f>
        <v>33.345300000000002</v>
      </c>
      <c r="R1016" s="28">
        <f t="shared" si="87"/>
        <v>0</v>
      </c>
      <c r="S1016" s="28" t="e">
        <f t="shared" si="88"/>
        <v>#DIV/0!</v>
      </c>
      <c r="T1016" s="28" t="e">
        <f t="shared" si="89"/>
        <v>#DIV/0!</v>
      </c>
      <c r="U1016" s="16"/>
      <c r="V1016" s="16"/>
    </row>
    <row r="1017" spans="6:22" x14ac:dyDescent="0.2">
      <c r="F1017" s="16"/>
      <c r="H1017" s="16">
        <v>0</v>
      </c>
      <c r="I1017" s="16" t="e">
        <v>#DIV/0!</v>
      </c>
      <c r="J1017" s="16"/>
      <c r="K1017" s="26"/>
      <c r="L1017" s="116"/>
      <c r="M1017" s="16"/>
      <c r="N1017" s="26">
        <f t="shared" si="85"/>
        <v>1</v>
      </c>
      <c r="O1017" s="26">
        <f t="shared" si="86"/>
        <v>2004</v>
      </c>
      <c r="P1017" s="26">
        <f>INDEX(ENDEKS!$Q$4:$AB$25,MATCH(O1017,ENDEKS!$P$4:$P$25,0),MATCH(N1017,ENDEKS!$Q$3:$AB$3,0))</f>
        <v>33.345300000000002</v>
      </c>
      <c r="R1017" s="28">
        <f t="shared" si="87"/>
        <v>0</v>
      </c>
      <c r="S1017" s="28" t="e">
        <f t="shared" si="88"/>
        <v>#DIV/0!</v>
      </c>
      <c r="T1017" s="28" t="e">
        <f t="shared" si="89"/>
        <v>#DIV/0!</v>
      </c>
      <c r="U1017" s="16"/>
      <c r="V1017" s="16"/>
    </row>
    <row r="1018" spans="6:22" x14ac:dyDescent="0.2">
      <c r="F1018" s="16"/>
      <c r="H1018" s="16">
        <v>0</v>
      </c>
      <c r="I1018" s="16" t="e">
        <v>#DIV/0!</v>
      </c>
      <c r="J1018" s="16"/>
      <c r="K1018" s="26"/>
      <c r="L1018" s="116"/>
      <c r="M1018" s="16"/>
      <c r="N1018" s="26">
        <f t="shared" si="85"/>
        <v>1</v>
      </c>
      <c r="O1018" s="26">
        <f t="shared" si="86"/>
        <v>2004</v>
      </c>
      <c r="P1018" s="26">
        <f>INDEX(ENDEKS!$Q$4:$AB$25,MATCH(O1018,ENDEKS!$P$4:$P$25,0),MATCH(N1018,ENDEKS!$Q$3:$AB$3,0))</f>
        <v>33.345300000000002</v>
      </c>
      <c r="R1018" s="28">
        <f t="shared" si="87"/>
        <v>0</v>
      </c>
      <c r="S1018" s="28" t="e">
        <f t="shared" si="88"/>
        <v>#DIV/0!</v>
      </c>
      <c r="T1018" s="28" t="e">
        <f t="shared" si="89"/>
        <v>#DIV/0!</v>
      </c>
      <c r="U1018" s="16"/>
      <c r="V1018" s="16"/>
    </row>
    <row r="1019" spans="6:22" x14ac:dyDescent="0.2">
      <c r="F1019" s="16"/>
      <c r="H1019" s="16">
        <v>0</v>
      </c>
      <c r="I1019" s="16" t="e">
        <v>#DIV/0!</v>
      </c>
      <c r="J1019" s="16"/>
      <c r="K1019" s="26"/>
      <c r="L1019" s="116"/>
      <c r="M1019" s="16"/>
      <c r="N1019" s="26">
        <f t="shared" si="85"/>
        <v>1</v>
      </c>
      <c r="O1019" s="26">
        <f t="shared" si="86"/>
        <v>2004</v>
      </c>
      <c r="P1019" s="26">
        <f>INDEX(ENDEKS!$Q$4:$AB$25,MATCH(O1019,ENDEKS!$P$4:$P$25,0),MATCH(N1019,ENDEKS!$Q$3:$AB$3,0))</f>
        <v>33.345300000000002</v>
      </c>
      <c r="R1019" s="28">
        <f t="shared" si="87"/>
        <v>0</v>
      </c>
      <c r="S1019" s="28" t="e">
        <f t="shared" si="88"/>
        <v>#DIV/0!</v>
      </c>
      <c r="T1019" s="28" t="e">
        <f t="shared" si="89"/>
        <v>#DIV/0!</v>
      </c>
      <c r="U1019" s="16"/>
      <c r="V1019" s="16"/>
    </row>
    <row r="1020" spans="6:22" x14ac:dyDescent="0.2">
      <c r="F1020" s="16"/>
      <c r="H1020" s="16">
        <v>0</v>
      </c>
      <c r="I1020" s="16" t="e">
        <v>#DIV/0!</v>
      </c>
      <c r="J1020" s="16"/>
      <c r="K1020" s="26"/>
      <c r="L1020" s="116"/>
      <c r="M1020" s="16"/>
      <c r="N1020" s="26">
        <f t="shared" si="85"/>
        <v>1</v>
      </c>
      <c r="O1020" s="26">
        <f t="shared" si="86"/>
        <v>2004</v>
      </c>
      <c r="P1020" s="26">
        <f>INDEX(ENDEKS!$Q$4:$AB$25,MATCH(O1020,ENDEKS!$P$4:$P$25,0),MATCH(N1020,ENDEKS!$Q$3:$AB$3,0))</f>
        <v>33.345300000000002</v>
      </c>
      <c r="R1020" s="28">
        <f t="shared" si="87"/>
        <v>0</v>
      </c>
      <c r="S1020" s="28" t="e">
        <f t="shared" si="88"/>
        <v>#DIV/0!</v>
      </c>
      <c r="T1020" s="28" t="e">
        <f t="shared" si="89"/>
        <v>#DIV/0!</v>
      </c>
      <c r="U1020" s="16"/>
      <c r="V1020" s="16"/>
    </row>
    <row r="1021" spans="6:22" x14ac:dyDescent="0.2">
      <c r="F1021" s="16"/>
      <c r="H1021" s="16">
        <v>0</v>
      </c>
      <c r="I1021" s="16" t="e">
        <v>#DIV/0!</v>
      </c>
      <c r="J1021" s="16"/>
      <c r="K1021" s="26"/>
      <c r="L1021" s="116"/>
      <c r="M1021" s="16"/>
      <c r="N1021" s="26">
        <f t="shared" si="85"/>
        <v>1</v>
      </c>
      <c r="O1021" s="26">
        <f t="shared" si="86"/>
        <v>2004</v>
      </c>
      <c r="P1021" s="26">
        <f>INDEX(ENDEKS!$Q$4:$AB$25,MATCH(O1021,ENDEKS!$P$4:$P$25,0),MATCH(N1021,ENDEKS!$Q$3:$AB$3,0))</f>
        <v>33.345300000000002</v>
      </c>
      <c r="R1021" s="28">
        <f t="shared" si="87"/>
        <v>0</v>
      </c>
      <c r="S1021" s="28" t="e">
        <f t="shared" si="88"/>
        <v>#DIV/0!</v>
      </c>
      <c r="T1021" s="28" t="e">
        <f t="shared" si="89"/>
        <v>#DIV/0!</v>
      </c>
      <c r="U1021" s="16"/>
      <c r="V1021" s="16"/>
    </row>
    <row r="1022" spans="6:22" x14ac:dyDescent="0.2">
      <c r="F1022" s="16"/>
      <c r="H1022" s="16">
        <v>0</v>
      </c>
      <c r="I1022" s="16" t="e">
        <v>#DIV/0!</v>
      </c>
      <c r="J1022" s="16"/>
      <c r="K1022" s="26"/>
      <c r="L1022" s="116"/>
      <c r="M1022" s="16"/>
      <c r="N1022" s="26">
        <f t="shared" si="85"/>
        <v>1</v>
      </c>
      <c r="O1022" s="26">
        <f t="shared" si="86"/>
        <v>2004</v>
      </c>
      <c r="P1022" s="26">
        <f>INDEX(ENDEKS!$Q$4:$AB$25,MATCH(O1022,ENDEKS!$P$4:$P$25,0),MATCH(N1022,ENDEKS!$Q$3:$AB$3,0))</f>
        <v>33.345300000000002</v>
      </c>
      <c r="R1022" s="28">
        <f t="shared" si="87"/>
        <v>0</v>
      </c>
      <c r="S1022" s="28" t="e">
        <f t="shared" si="88"/>
        <v>#DIV/0!</v>
      </c>
      <c r="T1022" s="28" t="e">
        <f t="shared" si="89"/>
        <v>#DIV/0!</v>
      </c>
      <c r="U1022" s="16"/>
      <c r="V1022" s="16"/>
    </row>
    <row r="1023" spans="6:22" x14ac:dyDescent="0.2">
      <c r="F1023" s="16"/>
      <c r="H1023" s="16">
        <v>0</v>
      </c>
      <c r="I1023" s="16" t="e">
        <v>#DIV/0!</v>
      </c>
      <c r="J1023" s="16"/>
      <c r="K1023" s="26"/>
      <c r="L1023" s="116"/>
      <c r="M1023" s="16"/>
      <c r="N1023" s="26">
        <f t="shared" si="85"/>
        <v>1</v>
      </c>
      <c r="O1023" s="26">
        <f t="shared" si="86"/>
        <v>2004</v>
      </c>
      <c r="P1023" s="26">
        <f>INDEX(ENDEKS!$Q$4:$AB$25,MATCH(O1023,ENDEKS!$P$4:$P$25,0),MATCH(N1023,ENDEKS!$Q$3:$AB$3,0))</f>
        <v>33.345300000000002</v>
      </c>
      <c r="R1023" s="28">
        <f t="shared" si="87"/>
        <v>0</v>
      </c>
      <c r="S1023" s="28" t="e">
        <f t="shared" si="88"/>
        <v>#DIV/0!</v>
      </c>
      <c r="T1023" s="28" t="e">
        <f t="shared" si="89"/>
        <v>#DIV/0!</v>
      </c>
      <c r="U1023" s="16"/>
      <c r="V1023" s="16"/>
    </row>
    <row r="1024" spans="6:22" x14ac:dyDescent="0.2">
      <c r="F1024" s="16"/>
      <c r="H1024" s="16">
        <v>0</v>
      </c>
      <c r="I1024" s="16" t="e">
        <v>#DIV/0!</v>
      </c>
      <c r="J1024" s="16"/>
      <c r="K1024" s="26"/>
      <c r="L1024" s="116"/>
      <c r="M1024" s="16"/>
      <c r="N1024" s="26">
        <f t="shared" si="85"/>
        <v>1</v>
      </c>
      <c r="O1024" s="26">
        <f t="shared" si="86"/>
        <v>2004</v>
      </c>
      <c r="P1024" s="26">
        <f>INDEX(ENDEKS!$Q$4:$AB$25,MATCH(O1024,ENDEKS!$P$4:$P$25,0),MATCH(N1024,ENDEKS!$Q$3:$AB$3,0))</f>
        <v>33.345300000000002</v>
      </c>
      <c r="R1024" s="28">
        <f t="shared" si="87"/>
        <v>0</v>
      </c>
      <c r="S1024" s="28" t="e">
        <f t="shared" si="88"/>
        <v>#DIV/0!</v>
      </c>
      <c r="T1024" s="28" t="e">
        <f t="shared" si="89"/>
        <v>#DIV/0!</v>
      </c>
      <c r="U1024" s="16"/>
      <c r="V1024" s="16"/>
    </row>
    <row r="1025" spans="6:22" x14ac:dyDescent="0.2">
      <c r="F1025" s="16"/>
      <c r="H1025" s="16">
        <v>0</v>
      </c>
      <c r="I1025" s="16" t="e">
        <v>#DIV/0!</v>
      </c>
      <c r="J1025" s="16"/>
      <c r="K1025" s="26"/>
      <c r="L1025" s="116"/>
      <c r="M1025" s="16"/>
      <c r="N1025" s="26">
        <f t="shared" si="85"/>
        <v>1</v>
      </c>
      <c r="O1025" s="26">
        <f t="shared" si="86"/>
        <v>2004</v>
      </c>
      <c r="P1025" s="26">
        <f>INDEX(ENDEKS!$Q$4:$AB$25,MATCH(O1025,ENDEKS!$P$4:$P$25,0),MATCH(N1025,ENDEKS!$Q$3:$AB$3,0))</f>
        <v>33.345300000000002</v>
      </c>
      <c r="R1025" s="28">
        <f t="shared" si="87"/>
        <v>0</v>
      </c>
      <c r="S1025" s="28" t="e">
        <f t="shared" si="88"/>
        <v>#DIV/0!</v>
      </c>
      <c r="T1025" s="28" t="e">
        <f t="shared" si="89"/>
        <v>#DIV/0!</v>
      </c>
      <c r="U1025" s="16"/>
      <c r="V1025" s="16"/>
    </row>
    <row r="1026" spans="6:22" x14ac:dyDescent="0.2">
      <c r="F1026" s="16"/>
      <c r="H1026" s="16">
        <v>0</v>
      </c>
      <c r="I1026" s="16" t="e">
        <v>#DIV/0!</v>
      </c>
      <c r="J1026" s="16"/>
      <c r="K1026" s="26"/>
      <c r="L1026" s="116"/>
      <c r="M1026" s="16"/>
      <c r="N1026" s="26">
        <f t="shared" si="85"/>
        <v>1</v>
      </c>
      <c r="O1026" s="26">
        <f t="shared" si="86"/>
        <v>2004</v>
      </c>
      <c r="P1026" s="26">
        <f>INDEX(ENDEKS!$Q$4:$AB$25,MATCH(O1026,ENDEKS!$P$4:$P$25,0),MATCH(N1026,ENDEKS!$Q$3:$AB$3,0))</f>
        <v>33.345300000000002</v>
      </c>
      <c r="R1026" s="28">
        <f t="shared" si="87"/>
        <v>0</v>
      </c>
      <c r="S1026" s="28" t="e">
        <f t="shared" si="88"/>
        <v>#DIV/0!</v>
      </c>
      <c r="T1026" s="28" t="e">
        <f t="shared" si="89"/>
        <v>#DIV/0!</v>
      </c>
      <c r="U1026" s="16"/>
      <c r="V1026" s="16"/>
    </row>
    <row r="1027" spans="6:22" x14ac:dyDescent="0.2">
      <c r="F1027" s="16"/>
      <c r="H1027" s="16">
        <v>0</v>
      </c>
      <c r="I1027" s="16" t="e">
        <v>#DIV/0!</v>
      </c>
      <c r="J1027" s="16"/>
      <c r="K1027" s="26"/>
      <c r="L1027" s="116"/>
      <c r="M1027" s="16"/>
      <c r="N1027" s="26">
        <f t="shared" si="85"/>
        <v>1</v>
      </c>
      <c r="O1027" s="26">
        <f t="shared" si="86"/>
        <v>2004</v>
      </c>
      <c r="P1027" s="26">
        <f>INDEX(ENDEKS!$Q$4:$AB$25,MATCH(O1027,ENDEKS!$P$4:$P$25,0),MATCH(N1027,ENDEKS!$Q$3:$AB$3,0))</f>
        <v>33.345300000000002</v>
      </c>
      <c r="R1027" s="28">
        <f t="shared" si="87"/>
        <v>0</v>
      </c>
      <c r="S1027" s="28" t="e">
        <f t="shared" si="88"/>
        <v>#DIV/0!</v>
      </c>
      <c r="T1027" s="28" t="e">
        <f t="shared" si="89"/>
        <v>#DIV/0!</v>
      </c>
      <c r="U1027" s="16"/>
      <c r="V1027" s="16"/>
    </row>
    <row r="1028" spans="6:22" x14ac:dyDescent="0.2">
      <c r="F1028" s="16"/>
      <c r="H1028" s="16">
        <v>0</v>
      </c>
      <c r="I1028" s="16" t="e">
        <v>#DIV/0!</v>
      </c>
      <c r="J1028" s="16"/>
      <c r="K1028" s="26"/>
      <c r="L1028" s="116"/>
      <c r="M1028" s="16"/>
      <c r="N1028" s="26">
        <f t="shared" si="85"/>
        <v>1</v>
      </c>
      <c r="O1028" s="26">
        <f t="shared" si="86"/>
        <v>2004</v>
      </c>
      <c r="P1028" s="26">
        <f>INDEX(ENDEKS!$Q$4:$AB$25,MATCH(O1028,ENDEKS!$P$4:$P$25,0),MATCH(N1028,ENDEKS!$Q$3:$AB$3,0))</f>
        <v>33.345300000000002</v>
      </c>
      <c r="R1028" s="28">
        <f t="shared" si="87"/>
        <v>0</v>
      </c>
      <c r="S1028" s="28" t="e">
        <f t="shared" si="88"/>
        <v>#DIV/0!</v>
      </c>
      <c r="T1028" s="28" t="e">
        <f t="shared" si="89"/>
        <v>#DIV/0!</v>
      </c>
      <c r="U1028" s="16"/>
      <c r="V1028" s="16"/>
    </row>
    <row r="1029" spans="6:22" x14ac:dyDescent="0.2">
      <c r="F1029" s="16"/>
      <c r="H1029" s="16">
        <v>0</v>
      </c>
      <c r="I1029" s="16" t="e">
        <v>#DIV/0!</v>
      </c>
      <c r="J1029" s="16"/>
      <c r="K1029" s="26"/>
      <c r="L1029" s="116"/>
      <c r="M1029" s="16"/>
      <c r="N1029" s="26">
        <f t="shared" si="85"/>
        <v>1</v>
      </c>
      <c r="O1029" s="26">
        <f t="shared" si="86"/>
        <v>2004</v>
      </c>
      <c r="P1029" s="26">
        <f>INDEX(ENDEKS!$Q$4:$AB$25,MATCH(O1029,ENDEKS!$P$4:$P$25,0),MATCH(N1029,ENDEKS!$Q$3:$AB$3,0))</f>
        <v>33.345300000000002</v>
      </c>
      <c r="R1029" s="28">
        <f t="shared" si="87"/>
        <v>0</v>
      </c>
      <c r="S1029" s="28" t="e">
        <f t="shared" si="88"/>
        <v>#DIV/0!</v>
      </c>
      <c r="T1029" s="28" t="e">
        <f t="shared" si="89"/>
        <v>#DIV/0!</v>
      </c>
      <c r="U1029" s="16"/>
      <c r="V1029" s="16"/>
    </row>
    <row r="1030" spans="6:22" x14ac:dyDescent="0.2">
      <c r="F1030" s="16"/>
      <c r="H1030" s="16">
        <v>0</v>
      </c>
      <c r="I1030" s="16" t="e">
        <v>#DIV/0!</v>
      </c>
      <c r="J1030" s="16"/>
      <c r="K1030" s="26"/>
      <c r="L1030" s="116"/>
      <c r="M1030" s="16"/>
      <c r="N1030" s="26">
        <f t="shared" si="85"/>
        <v>1</v>
      </c>
      <c r="O1030" s="26">
        <f t="shared" si="86"/>
        <v>2004</v>
      </c>
      <c r="P1030" s="26">
        <f>INDEX(ENDEKS!$Q$4:$AB$25,MATCH(O1030,ENDEKS!$P$4:$P$25,0),MATCH(N1030,ENDEKS!$Q$3:$AB$3,0))</f>
        <v>33.345300000000002</v>
      </c>
      <c r="R1030" s="28">
        <f t="shared" si="87"/>
        <v>0</v>
      </c>
      <c r="S1030" s="28" t="e">
        <f t="shared" si="88"/>
        <v>#DIV/0!</v>
      </c>
      <c r="T1030" s="28" t="e">
        <f t="shared" si="89"/>
        <v>#DIV/0!</v>
      </c>
      <c r="U1030" s="16"/>
      <c r="V1030" s="16"/>
    </row>
    <row r="1031" spans="6:22" x14ac:dyDescent="0.2">
      <c r="F1031" s="16"/>
      <c r="H1031" s="16">
        <v>0</v>
      </c>
      <c r="I1031" s="16" t="e">
        <v>#DIV/0!</v>
      </c>
      <c r="J1031" s="16"/>
      <c r="K1031" s="26"/>
      <c r="L1031" s="116"/>
      <c r="M1031" s="16"/>
      <c r="N1031" s="26">
        <f t="shared" si="85"/>
        <v>1</v>
      </c>
      <c r="O1031" s="26">
        <f t="shared" si="86"/>
        <v>2004</v>
      </c>
      <c r="P1031" s="26">
        <f>INDEX(ENDEKS!$Q$4:$AB$25,MATCH(O1031,ENDEKS!$P$4:$P$25,0),MATCH(N1031,ENDEKS!$Q$3:$AB$3,0))</f>
        <v>33.345300000000002</v>
      </c>
      <c r="R1031" s="28">
        <f t="shared" si="87"/>
        <v>0</v>
      </c>
      <c r="S1031" s="28" t="e">
        <f t="shared" si="88"/>
        <v>#DIV/0!</v>
      </c>
      <c r="T1031" s="28" t="e">
        <f t="shared" si="89"/>
        <v>#DIV/0!</v>
      </c>
      <c r="U1031" s="16"/>
      <c r="V1031" s="16"/>
    </row>
    <row r="1032" spans="6:22" x14ac:dyDescent="0.2">
      <c r="F1032" s="16"/>
      <c r="H1032" s="16">
        <v>0</v>
      </c>
      <c r="I1032" s="16" t="e">
        <v>#DIV/0!</v>
      </c>
      <c r="J1032" s="16"/>
      <c r="K1032" s="26"/>
      <c r="L1032" s="116"/>
      <c r="M1032" s="16"/>
      <c r="N1032" s="26">
        <f t="shared" si="85"/>
        <v>1</v>
      </c>
      <c r="O1032" s="26">
        <f t="shared" si="86"/>
        <v>2004</v>
      </c>
      <c r="P1032" s="26">
        <f>INDEX(ENDEKS!$Q$4:$AB$25,MATCH(O1032,ENDEKS!$P$4:$P$25,0),MATCH(N1032,ENDEKS!$Q$3:$AB$3,0))</f>
        <v>33.345300000000002</v>
      </c>
      <c r="R1032" s="28">
        <f t="shared" si="87"/>
        <v>0</v>
      </c>
      <c r="S1032" s="28" t="e">
        <f t="shared" si="88"/>
        <v>#DIV/0!</v>
      </c>
      <c r="T1032" s="28" t="e">
        <f t="shared" si="89"/>
        <v>#DIV/0!</v>
      </c>
      <c r="U1032" s="16"/>
      <c r="V1032" s="16"/>
    </row>
    <row r="1033" spans="6:22" x14ac:dyDescent="0.2">
      <c r="F1033" s="16"/>
      <c r="H1033" s="16">
        <v>0</v>
      </c>
      <c r="I1033" s="16" t="e">
        <v>#DIV/0!</v>
      </c>
      <c r="J1033" s="16"/>
      <c r="K1033" s="26"/>
      <c r="L1033" s="116"/>
      <c r="M1033" s="16"/>
      <c r="N1033" s="26">
        <f t="shared" si="85"/>
        <v>1</v>
      </c>
      <c r="O1033" s="26">
        <f t="shared" si="86"/>
        <v>2004</v>
      </c>
      <c r="P1033" s="26">
        <f>INDEX(ENDEKS!$Q$4:$AB$25,MATCH(O1033,ENDEKS!$P$4:$P$25,0),MATCH(N1033,ENDEKS!$Q$3:$AB$3,0))</f>
        <v>33.345300000000002</v>
      </c>
      <c r="R1033" s="28">
        <f t="shared" si="87"/>
        <v>0</v>
      </c>
      <c r="S1033" s="28" t="e">
        <f t="shared" si="88"/>
        <v>#DIV/0!</v>
      </c>
      <c r="T1033" s="28" t="e">
        <f t="shared" si="89"/>
        <v>#DIV/0!</v>
      </c>
      <c r="U1033" s="16"/>
      <c r="V1033" s="16"/>
    </row>
    <row r="1034" spans="6:22" x14ac:dyDescent="0.2">
      <c r="F1034" s="16"/>
      <c r="H1034" s="16">
        <v>0</v>
      </c>
      <c r="I1034" s="16" t="e">
        <v>#DIV/0!</v>
      </c>
      <c r="J1034" s="16"/>
      <c r="K1034" s="26"/>
      <c r="L1034" s="116"/>
      <c r="M1034" s="16"/>
      <c r="N1034" s="26">
        <f t="shared" si="85"/>
        <v>1</v>
      </c>
      <c r="O1034" s="26">
        <f t="shared" si="86"/>
        <v>2004</v>
      </c>
      <c r="P1034" s="26">
        <f>INDEX(ENDEKS!$Q$4:$AB$25,MATCH(O1034,ENDEKS!$P$4:$P$25,0),MATCH(N1034,ENDEKS!$Q$3:$AB$3,0))</f>
        <v>33.345300000000002</v>
      </c>
      <c r="R1034" s="28">
        <f t="shared" si="87"/>
        <v>0</v>
      </c>
      <c r="S1034" s="28" t="e">
        <f t="shared" si="88"/>
        <v>#DIV/0!</v>
      </c>
      <c r="T1034" s="28" t="e">
        <f t="shared" si="89"/>
        <v>#DIV/0!</v>
      </c>
      <c r="U1034" s="16"/>
      <c r="V1034" s="16"/>
    </row>
    <row r="1035" spans="6:22" x14ac:dyDescent="0.2">
      <c r="F1035" s="16"/>
      <c r="H1035" s="16">
        <v>0</v>
      </c>
      <c r="I1035" s="16" t="e">
        <v>#DIV/0!</v>
      </c>
      <c r="J1035" s="16"/>
      <c r="K1035" s="26"/>
      <c r="L1035" s="116"/>
      <c r="M1035" s="16"/>
      <c r="N1035" s="26">
        <f t="shared" si="85"/>
        <v>1</v>
      </c>
      <c r="O1035" s="26">
        <f t="shared" si="86"/>
        <v>2004</v>
      </c>
      <c r="P1035" s="26">
        <f>INDEX(ENDEKS!$Q$4:$AB$25,MATCH(O1035,ENDEKS!$P$4:$P$25,0),MATCH(N1035,ENDEKS!$Q$3:$AB$3,0))</f>
        <v>33.345300000000002</v>
      </c>
      <c r="R1035" s="28">
        <f t="shared" si="87"/>
        <v>0</v>
      </c>
      <c r="S1035" s="28" t="e">
        <f t="shared" si="88"/>
        <v>#DIV/0!</v>
      </c>
      <c r="T1035" s="28" t="e">
        <f t="shared" si="89"/>
        <v>#DIV/0!</v>
      </c>
      <c r="U1035" s="16"/>
      <c r="V1035" s="16"/>
    </row>
    <row r="1036" spans="6:22" x14ac:dyDescent="0.2">
      <c r="F1036" s="16"/>
      <c r="H1036" s="16">
        <v>0</v>
      </c>
      <c r="I1036" s="16" t="e">
        <v>#DIV/0!</v>
      </c>
      <c r="J1036" s="16"/>
      <c r="K1036" s="26"/>
      <c r="L1036" s="116"/>
      <c r="M1036" s="16"/>
      <c r="N1036" s="26">
        <f t="shared" si="85"/>
        <v>1</v>
      </c>
      <c r="O1036" s="26">
        <f t="shared" si="86"/>
        <v>2004</v>
      </c>
      <c r="P1036" s="26">
        <f>INDEX(ENDEKS!$Q$4:$AB$25,MATCH(O1036,ENDEKS!$P$4:$P$25,0),MATCH(N1036,ENDEKS!$Q$3:$AB$3,0))</f>
        <v>33.345300000000002</v>
      </c>
      <c r="R1036" s="28">
        <f t="shared" si="87"/>
        <v>0</v>
      </c>
      <c r="S1036" s="28" t="e">
        <f t="shared" si="88"/>
        <v>#DIV/0!</v>
      </c>
      <c r="T1036" s="28" t="e">
        <f t="shared" si="89"/>
        <v>#DIV/0!</v>
      </c>
      <c r="U1036" s="16"/>
      <c r="V1036" s="16"/>
    </row>
    <row r="1037" spans="6:22" x14ac:dyDescent="0.2">
      <c r="F1037" s="16"/>
      <c r="H1037" s="16">
        <v>0</v>
      </c>
      <c r="I1037" s="16" t="e">
        <v>#DIV/0!</v>
      </c>
      <c r="J1037" s="16"/>
      <c r="K1037" s="26"/>
      <c r="L1037" s="116"/>
      <c r="M1037" s="16"/>
      <c r="N1037" s="26">
        <f t="shared" si="85"/>
        <v>1</v>
      </c>
      <c r="O1037" s="26">
        <f t="shared" si="86"/>
        <v>2004</v>
      </c>
      <c r="P1037" s="26">
        <f>INDEX(ENDEKS!$Q$4:$AB$25,MATCH(O1037,ENDEKS!$P$4:$P$25,0),MATCH(N1037,ENDEKS!$Q$3:$AB$3,0))</f>
        <v>33.345300000000002</v>
      </c>
      <c r="R1037" s="28">
        <f t="shared" si="87"/>
        <v>0</v>
      </c>
      <c r="S1037" s="28" t="e">
        <f t="shared" si="88"/>
        <v>#DIV/0!</v>
      </c>
      <c r="T1037" s="28" t="e">
        <f t="shared" si="89"/>
        <v>#DIV/0!</v>
      </c>
      <c r="U1037" s="16"/>
      <c r="V1037" s="16"/>
    </row>
    <row r="1038" spans="6:22" x14ac:dyDescent="0.2">
      <c r="F1038" s="16"/>
      <c r="H1038" s="16">
        <v>0</v>
      </c>
      <c r="I1038" s="16" t="e">
        <v>#DIV/0!</v>
      </c>
      <c r="J1038" s="16"/>
      <c r="K1038" s="26"/>
      <c r="L1038" s="116"/>
      <c r="M1038" s="16"/>
      <c r="N1038" s="26">
        <f t="shared" si="85"/>
        <v>1</v>
      </c>
      <c r="O1038" s="26">
        <f t="shared" si="86"/>
        <v>2004</v>
      </c>
      <c r="P1038" s="26">
        <f>INDEX(ENDEKS!$Q$4:$AB$25,MATCH(O1038,ENDEKS!$P$4:$P$25,0),MATCH(N1038,ENDEKS!$Q$3:$AB$3,0))</f>
        <v>33.345300000000002</v>
      </c>
      <c r="R1038" s="28">
        <f t="shared" si="87"/>
        <v>0</v>
      </c>
      <c r="S1038" s="28" t="e">
        <f t="shared" si="88"/>
        <v>#DIV/0!</v>
      </c>
      <c r="T1038" s="28" t="e">
        <f t="shared" si="89"/>
        <v>#DIV/0!</v>
      </c>
      <c r="U1038" s="16"/>
      <c r="V1038" s="16"/>
    </row>
    <row r="1039" spans="6:22" x14ac:dyDescent="0.2">
      <c r="F1039" s="16"/>
      <c r="H1039" s="16">
        <v>0</v>
      </c>
      <c r="I1039" s="16" t="e">
        <v>#DIV/0!</v>
      </c>
      <c r="J1039" s="16"/>
      <c r="K1039" s="26"/>
      <c r="L1039" s="116"/>
      <c r="M1039" s="16"/>
      <c r="N1039" s="26">
        <f t="shared" si="85"/>
        <v>1</v>
      </c>
      <c r="O1039" s="26">
        <f t="shared" si="86"/>
        <v>2004</v>
      </c>
      <c r="P1039" s="26">
        <f>INDEX(ENDEKS!$Q$4:$AB$25,MATCH(O1039,ENDEKS!$P$4:$P$25,0),MATCH(N1039,ENDEKS!$Q$3:$AB$3,0))</f>
        <v>33.345300000000002</v>
      </c>
      <c r="R1039" s="28">
        <f t="shared" si="87"/>
        <v>0</v>
      </c>
      <c r="S1039" s="28" t="e">
        <f t="shared" si="88"/>
        <v>#DIV/0!</v>
      </c>
      <c r="T1039" s="28" t="e">
        <f t="shared" si="89"/>
        <v>#DIV/0!</v>
      </c>
      <c r="U1039" s="16"/>
      <c r="V1039" s="16"/>
    </row>
    <row r="1040" spans="6:22" x14ac:dyDescent="0.2">
      <c r="F1040" s="16"/>
      <c r="H1040" s="16">
        <v>0</v>
      </c>
      <c r="I1040" s="16" t="e">
        <v>#DIV/0!</v>
      </c>
      <c r="J1040" s="16"/>
      <c r="K1040" s="26"/>
      <c r="L1040" s="116"/>
      <c r="M1040" s="16"/>
      <c r="N1040" s="26">
        <f t="shared" ref="N1040:N1103" si="90">IF(K1040="E",MONTH(L1040),MONTH(D1040))</f>
        <v>1</v>
      </c>
      <c r="O1040" s="26">
        <f t="shared" ref="O1040:O1103" si="91">IF(K1040="E",YEAR(L1040),IF(YEAR(D1040)&gt;2004,YEAR(D1040),2004))</f>
        <v>2004</v>
      </c>
      <c r="P1040" s="26">
        <f>INDEX(ENDEKS!$Q$4:$AB$25,MATCH(O1040,ENDEKS!$P$4:$P$25,0),MATCH(N1040,ENDEKS!$Q$3:$AB$3,0))</f>
        <v>33.345300000000002</v>
      </c>
      <c r="R1040" s="28">
        <f t="shared" si="87"/>
        <v>0</v>
      </c>
      <c r="S1040" s="28" t="e">
        <f t="shared" si="88"/>
        <v>#DIV/0!</v>
      </c>
      <c r="T1040" s="28" t="e">
        <f t="shared" si="89"/>
        <v>#DIV/0!</v>
      </c>
      <c r="U1040" s="16"/>
      <c r="V1040" s="16"/>
    </row>
    <row r="1041" spans="6:22" x14ac:dyDescent="0.2">
      <c r="F1041" s="16"/>
      <c r="H1041" s="16">
        <v>0</v>
      </c>
      <c r="I1041" s="16" t="e">
        <v>#DIV/0!</v>
      </c>
      <c r="J1041" s="16"/>
      <c r="K1041" s="26"/>
      <c r="L1041" s="116"/>
      <c r="M1041" s="16"/>
      <c r="N1041" s="26">
        <f t="shared" si="90"/>
        <v>1</v>
      </c>
      <c r="O1041" s="26">
        <f t="shared" si="91"/>
        <v>2004</v>
      </c>
      <c r="P1041" s="26">
        <f>INDEX(ENDEKS!$Q$4:$AB$25,MATCH(O1041,ENDEKS!$P$4:$P$25,0),MATCH(N1041,ENDEKS!$Q$3:$AB$3,0))</f>
        <v>33.345300000000002</v>
      </c>
      <c r="R1041" s="28">
        <f t="shared" ref="R1041:R1104" si="92">H1041*P1041</f>
        <v>0</v>
      </c>
      <c r="S1041" s="28" t="e">
        <f t="shared" ref="S1041:S1104" si="93">R1041/H1041*I1041</f>
        <v>#DIV/0!</v>
      </c>
      <c r="T1041" s="28" t="e">
        <f t="shared" ref="T1041:T1104" si="94">(R1041-H1041)-(S1041-I1041)</f>
        <v>#DIV/0!</v>
      </c>
      <c r="U1041" s="16"/>
      <c r="V1041" s="16"/>
    </row>
    <row r="1042" spans="6:22" x14ac:dyDescent="0.2">
      <c r="F1042" s="16"/>
      <c r="H1042" s="16">
        <v>0</v>
      </c>
      <c r="I1042" s="16" t="e">
        <v>#DIV/0!</v>
      </c>
      <c r="J1042" s="16"/>
      <c r="K1042" s="26"/>
      <c r="L1042" s="116"/>
      <c r="M1042" s="16"/>
      <c r="N1042" s="26">
        <f t="shared" si="90"/>
        <v>1</v>
      </c>
      <c r="O1042" s="26">
        <f t="shared" si="91"/>
        <v>2004</v>
      </c>
      <c r="P1042" s="26">
        <f>INDEX(ENDEKS!$Q$4:$AB$25,MATCH(O1042,ENDEKS!$P$4:$P$25,0),MATCH(N1042,ENDEKS!$Q$3:$AB$3,0))</f>
        <v>33.345300000000002</v>
      </c>
      <c r="R1042" s="28">
        <f t="shared" si="92"/>
        <v>0</v>
      </c>
      <c r="S1042" s="28" t="e">
        <f t="shared" si="93"/>
        <v>#DIV/0!</v>
      </c>
      <c r="T1042" s="28" t="e">
        <f t="shared" si="94"/>
        <v>#DIV/0!</v>
      </c>
      <c r="U1042" s="16"/>
      <c r="V1042" s="16"/>
    </row>
    <row r="1043" spans="6:22" x14ac:dyDescent="0.2">
      <c r="F1043" s="16"/>
      <c r="H1043" s="16">
        <v>0</v>
      </c>
      <c r="I1043" s="16" t="e">
        <v>#DIV/0!</v>
      </c>
      <c r="J1043" s="16"/>
      <c r="K1043" s="26"/>
      <c r="L1043" s="116"/>
      <c r="M1043" s="16"/>
      <c r="N1043" s="26">
        <f t="shared" si="90"/>
        <v>1</v>
      </c>
      <c r="O1043" s="26">
        <f t="shared" si="91"/>
        <v>2004</v>
      </c>
      <c r="P1043" s="26">
        <f>INDEX(ENDEKS!$Q$4:$AB$25,MATCH(O1043,ENDEKS!$P$4:$P$25,0),MATCH(N1043,ENDEKS!$Q$3:$AB$3,0))</f>
        <v>33.345300000000002</v>
      </c>
      <c r="R1043" s="28">
        <f t="shared" si="92"/>
        <v>0</v>
      </c>
      <c r="S1043" s="28" t="e">
        <f t="shared" si="93"/>
        <v>#DIV/0!</v>
      </c>
      <c r="T1043" s="28" t="e">
        <f t="shared" si="94"/>
        <v>#DIV/0!</v>
      </c>
      <c r="U1043" s="16"/>
      <c r="V1043" s="16"/>
    </row>
    <row r="1044" spans="6:22" x14ac:dyDescent="0.2">
      <c r="F1044" s="16"/>
      <c r="H1044" s="16">
        <v>0</v>
      </c>
      <c r="I1044" s="16" t="e">
        <v>#DIV/0!</v>
      </c>
      <c r="J1044" s="16"/>
      <c r="K1044" s="26"/>
      <c r="L1044" s="116"/>
      <c r="M1044" s="16"/>
      <c r="N1044" s="26">
        <f t="shared" si="90"/>
        <v>1</v>
      </c>
      <c r="O1044" s="26">
        <f t="shared" si="91"/>
        <v>2004</v>
      </c>
      <c r="P1044" s="26">
        <f>INDEX(ENDEKS!$Q$4:$AB$25,MATCH(O1044,ENDEKS!$P$4:$P$25,0),MATCH(N1044,ENDEKS!$Q$3:$AB$3,0))</f>
        <v>33.345300000000002</v>
      </c>
      <c r="R1044" s="28">
        <f t="shared" si="92"/>
        <v>0</v>
      </c>
      <c r="S1044" s="28" t="e">
        <f t="shared" si="93"/>
        <v>#DIV/0!</v>
      </c>
      <c r="T1044" s="28" t="e">
        <f t="shared" si="94"/>
        <v>#DIV/0!</v>
      </c>
      <c r="U1044" s="16"/>
      <c r="V1044" s="16"/>
    </row>
    <row r="1045" spans="6:22" x14ac:dyDescent="0.2">
      <c r="F1045" s="16"/>
      <c r="H1045" s="16">
        <v>0</v>
      </c>
      <c r="I1045" s="16" t="e">
        <v>#DIV/0!</v>
      </c>
      <c r="J1045" s="16"/>
      <c r="K1045" s="26"/>
      <c r="L1045" s="116"/>
      <c r="M1045" s="16"/>
      <c r="N1045" s="26">
        <f t="shared" si="90"/>
        <v>1</v>
      </c>
      <c r="O1045" s="26">
        <f t="shared" si="91"/>
        <v>2004</v>
      </c>
      <c r="P1045" s="26">
        <f>INDEX(ENDEKS!$Q$4:$AB$25,MATCH(O1045,ENDEKS!$P$4:$P$25,0),MATCH(N1045,ENDEKS!$Q$3:$AB$3,0))</f>
        <v>33.345300000000002</v>
      </c>
      <c r="R1045" s="28">
        <f t="shared" si="92"/>
        <v>0</v>
      </c>
      <c r="S1045" s="28" t="e">
        <f t="shared" si="93"/>
        <v>#DIV/0!</v>
      </c>
      <c r="T1045" s="28" t="e">
        <f t="shared" si="94"/>
        <v>#DIV/0!</v>
      </c>
      <c r="U1045" s="16"/>
      <c r="V1045" s="16"/>
    </row>
    <row r="1046" spans="6:22" x14ac:dyDescent="0.2">
      <c r="F1046" s="16"/>
      <c r="H1046" s="16">
        <v>0</v>
      </c>
      <c r="I1046" s="16" t="e">
        <v>#DIV/0!</v>
      </c>
      <c r="J1046" s="16"/>
      <c r="K1046" s="26"/>
      <c r="L1046" s="116"/>
      <c r="M1046" s="16"/>
      <c r="N1046" s="26">
        <f t="shared" si="90"/>
        <v>1</v>
      </c>
      <c r="O1046" s="26">
        <f t="shared" si="91"/>
        <v>2004</v>
      </c>
      <c r="P1046" s="26">
        <f>INDEX(ENDEKS!$Q$4:$AB$25,MATCH(O1046,ENDEKS!$P$4:$P$25,0),MATCH(N1046,ENDEKS!$Q$3:$AB$3,0))</f>
        <v>33.345300000000002</v>
      </c>
      <c r="R1046" s="28">
        <f t="shared" si="92"/>
        <v>0</v>
      </c>
      <c r="S1046" s="28" t="e">
        <f t="shared" si="93"/>
        <v>#DIV/0!</v>
      </c>
      <c r="T1046" s="28" t="e">
        <f t="shared" si="94"/>
        <v>#DIV/0!</v>
      </c>
      <c r="U1046" s="16"/>
      <c r="V1046" s="16"/>
    </row>
    <row r="1047" spans="6:22" x14ac:dyDescent="0.2">
      <c r="F1047" s="16"/>
      <c r="H1047" s="16">
        <v>0</v>
      </c>
      <c r="I1047" s="16" t="e">
        <v>#DIV/0!</v>
      </c>
      <c r="J1047" s="16"/>
      <c r="K1047" s="26"/>
      <c r="L1047" s="116"/>
      <c r="M1047" s="16"/>
      <c r="N1047" s="26">
        <f t="shared" si="90"/>
        <v>1</v>
      </c>
      <c r="O1047" s="26">
        <f t="shared" si="91"/>
        <v>2004</v>
      </c>
      <c r="P1047" s="26">
        <f>INDEX(ENDEKS!$Q$4:$AB$25,MATCH(O1047,ENDEKS!$P$4:$P$25,0),MATCH(N1047,ENDEKS!$Q$3:$AB$3,0))</f>
        <v>33.345300000000002</v>
      </c>
      <c r="R1047" s="28">
        <f t="shared" si="92"/>
        <v>0</v>
      </c>
      <c r="S1047" s="28" t="e">
        <f t="shared" si="93"/>
        <v>#DIV/0!</v>
      </c>
      <c r="T1047" s="28" t="e">
        <f t="shared" si="94"/>
        <v>#DIV/0!</v>
      </c>
      <c r="U1047" s="16"/>
      <c r="V1047" s="16"/>
    </row>
    <row r="1048" spans="6:22" x14ac:dyDescent="0.2">
      <c r="F1048" s="16"/>
      <c r="H1048" s="16">
        <v>0</v>
      </c>
      <c r="I1048" s="16" t="e">
        <v>#DIV/0!</v>
      </c>
      <c r="J1048" s="16"/>
      <c r="K1048" s="26"/>
      <c r="L1048" s="116"/>
      <c r="M1048" s="16"/>
      <c r="N1048" s="26">
        <f t="shared" si="90"/>
        <v>1</v>
      </c>
      <c r="O1048" s="26">
        <f t="shared" si="91"/>
        <v>2004</v>
      </c>
      <c r="P1048" s="26">
        <f>INDEX(ENDEKS!$Q$4:$AB$25,MATCH(O1048,ENDEKS!$P$4:$P$25,0),MATCH(N1048,ENDEKS!$Q$3:$AB$3,0))</f>
        <v>33.345300000000002</v>
      </c>
      <c r="R1048" s="28">
        <f t="shared" si="92"/>
        <v>0</v>
      </c>
      <c r="S1048" s="28" t="e">
        <f t="shared" si="93"/>
        <v>#DIV/0!</v>
      </c>
      <c r="T1048" s="28" t="e">
        <f t="shared" si="94"/>
        <v>#DIV/0!</v>
      </c>
      <c r="U1048" s="16"/>
      <c r="V1048" s="16"/>
    </row>
    <row r="1049" spans="6:22" x14ac:dyDescent="0.2">
      <c r="F1049" s="16"/>
      <c r="H1049" s="16">
        <v>0</v>
      </c>
      <c r="I1049" s="16" t="e">
        <v>#DIV/0!</v>
      </c>
      <c r="J1049" s="16"/>
      <c r="K1049" s="26"/>
      <c r="L1049" s="116"/>
      <c r="M1049" s="16"/>
      <c r="N1049" s="26">
        <f t="shared" si="90"/>
        <v>1</v>
      </c>
      <c r="O1049" s="26">
        <f t="shared" si="91"/>
        <v>2004</v>
      </c>
      <c r="P1049" s="26">
        <f>INDEX(ENDEKS!$Q$4:$AB$25,MATCH(O1049,ENDEKS!$P$4:$P$25,0),MATCH(N1049,ENDEKS!$Q$3:$AB$3,0))</f>
        <v>33.345300000000002</v>
      </c>
      <c r="R1049" s="28">
        <f t="shared" si="92"/>
        <v>0</v>
      </c>
      <c r="S1049" s="28" t="e">
        <f t="shared" si="93"/>
        <v>#DIV/0!</v>
      </c>
      <c r="T1049" s="28" t="e">
        <f t="shared" si="94"/>
        <v>#DIV/0!</v>
      </c>
      <c r="U1049" s="16"/>
      <c r="V1049" s="16"/>
    </row>
    <row r="1050" spans="6:22" x14ac:dyDescent="0.2">
      <c r="F1050" s="16"/>
      <c r="H1050" s="16">
        <v>0</v>
      </c>
      <c r="I1050" s="16" t="e">
        <v>#DIV/0!</v>
      </c>
      <c r="J1050" s="16"/>
      <c r="K1050" s="26"/>
      <c r="L1050" s="116"/>
      <c r="M1050" s="16"/>
      <c r="N1050" s="26">
        <f t="shared" si="90"/>
        <v>1</v>
      </c>
      <c r="O1050" s="26">
        <f t="shared" si="91"/>
        <v>2004</v>
      </c>
      <c r="P1050" s="26">
        <f>INDEX(ENDEKS!$Q$4:$AB$25,MATCH(O1050,ENDEKS!$P$4:$P$25,0),MATCH(N1050,ENDEKS!$Q$3:$AB$3,0))</f>
        <v>33.345300000000002</v>
      </c>
      <c r="R1050" s="28">
        <f t="shared" si="92"/>
        <v>0</v>
      </c>
      <c r="S1050" s="28" t="e">
        <f t="shared" si="93"/>
        <v>#DIV/0!</v>
      </c>
      <c r="T1050" s="28" t="e">
        <f t="shared" si="94"/>
        <v>#DIV/0!</v>
      </c>
      <c r="U1050" s="16"/>
      <c r="V1050" s="16"/>
    </row>
    <row r="1051" spans="6:22" x14ac:dyDescent="0.2">
      <c r="F1051" s="16"/>
      <c r="H1051" s="16">
        <v>0</v>
      </c>
      <c r="I1051" s="16" t="e">
        <v>#DIV/0!</v>
      </c>
      <c r="J1051" s="16"/>
      <c r="K1051" s="26"/>
      <c r="L1051" s="116"/>
      <c r="M1051" s="16"/>
      <c r="N1051" s="26">
        <f t="shared" si="90"/>
        <v>1</v>
      </c>
      <c r="O1051" s="26">
        <f t="shared" si="91"/>
        <v>2004</v>
      </c>
      <c r="P1051" s="26">
        <f>INDEX(ENDEKS!$Q$4:$AB$25,MATCH(O1051,ENDEKS!$P$4:$P$25,0),MATCH(N1051,ENDEKS!$Q$3:$AB$3,0))</f>
        <v>33.345300000000002</v>
      </c>
      <c r="R1051" s="28">
        <f t="shared" si="92"/>
        <v>0</v>
      </c>
      <c r="S1051" s="28" t="e">
        <f t="shared" si="93"/>
        <v>#DIV/0!</v>
      </c>
      <c r="T1051" s="28" t="e">
        <f t="shared" si="94"/>
        <v>#DIV/0!</v>
      </c>
      <c r="U1051" s="16"/>
      <c r="V1051" s="16"/>
    </row>
    <row r="1052" spans="6:22" x14ac:dyDescent="0.2">
      <c r="F1052" s="16"/>
      <c r="H1052" s="16">
        <v>0</v>
      </c>
      <c r="I1052" s="16" t="e">
        <v>#DIV/0!</v>
      </c>
      <c r="J1052" s="16"/>
      <c r="K1052" s="26"/>
      <c r="L1052" s="116"/>
      <c r="M1052" s="16"/>
      <c r="N1052" s="26">
        <f t="shared" si="90"/>
        <v>1</v>
      </c>
      <c r="O1052" s="26">
        <f t="shared" si="91"/>
        <v>2004</v>
      </c>
      <c r="P1052" s="26">
        <f>INDEX(ENDEKS!$Q$4:$AB$25,MATCH(O1052,ENDEKS!$P$4:$P$25,0),MATCH(N1052,ENDEKS!$Q$3:$AB$3,0))</f>
        <v>33.345300000000002</v>
      </c>
      <c r="R1052" s="28">
        <f t="shared" si="92"/>
        <v>0</v>
      </c>
      <c r="S1052" s="28" t="e">
        <f t="shared" si="93"/>
        <v>#DIV/0!</v>
      </c>
      <c r="T1052" s="28" t="e">
        <f t="shared" si="94"/>
        <v>#DIV/0!</v>
      </c>
      <c r="U1052" s="16"/>
      <c r="V1052" s="16"/>
    </row>
    <row r="1053" spans="6:22" x14ac:dyDescent="0.2">
      <c r="F1053" s="16"/>
      <c r="H1053" s="16">
        <v>0</v>
      </c>
      <c r="I1053" s="16" t="e">
        <v>#DIV/0!</v>
      </c>
      <c r="J1053" s="16"/>
      <c r="K1053" s="26"/>
      <c r="L1053" s="116"/>
      <c r="M1053" s="16"/>
      <c r="N1053" s="26">
        <f t="shared" si="90"/>
        <v>1</v>
      </c>
      <c r="O1053" s="26">
        <f t="shared" si="91"/>
        <v>2004</v>
      </c>
      <c r="P1053" s="26">
        <f>INDEX(ENDEKS!$Q$4:$AB$25,MATCH(O1053,ENDEKS!$P$4:$P$25,0),MATCH(N1053,ENDEKS!$Q$3:$AB$3,0))</f>
        <v>33.345300000000002</v>
      </c>
      <c r="R1053" s="28">
        <f t="shared" si="92"/>
        <v>0</v>
      </c>
      <c r="S1053" s="28" t="e">
        <f t="shared" si="93"/>
        <v>#DIV/0!</v>
      </c>
      <c r="T1053" s="28" t="e">
        <f t="shared" si="94"/>
        <v>#DIV/0!</v>
      </c>
      <c r="U1053" s="16"/>
      <c r="V1053" s="16"/>
    </row>
    <row r="1054" spans="6:22" x14ac:dyDescent="0.2">
      <c r="F1054" s="16"/>
      <c r="H1054" s="16">
        <v>0</v>
      </c>
      <c r="I1054" s="16" t="e">
        <v>#DIV/0!</v>
      </c>
      <c r="J1054" s="16"/>
      <c r="K1054" s="26"/>
      <c r="L1054" s="116"/>
      <c r="M1054" s="16"/>
      <c r="N1054" s="26">
        <f t="shared" si="90"/>
        <v>1</v>
      </c>
      <c r="O1054" s="26">
        <f t="shared" si="91"/>
        <v>2004</v>
      </c>
      <c r="P1054" s="26">
        <f>INDEX(ENDEKS!$Q$4:$AB$25,MATCH(O1054,ENDEKS!$P$4:$P$25,0),MATCH(N1054,ENDEKS!$Q$3:$AB$3,0))</f>
        <v>33.345300000000002</v>
      </c>
      <c r="R1054" s="28">
        <f t="shared" si="92"/>
        <v>0</v>
      </c>
      <c r="S1054" s="28" t="e">
        <f t="shared" si="93"/>
        <v>#DIV/0!</v>
      </c>
      <c r="T1054" s="28" t="e">
        <f t="shared" si="94"/>
        <v>#DIV/0!</v>
      </c>
      <c r="U1054" s="16"/>
      <c r="V1054" s="16"/>
    </row>
    <row r="1055" spans="6:22" x14ac:dyDescent="0.2">
      <c r="F1055" s="16"/>
      <c r="H1055" s="16">
        <v>0</v>
      </c>
      <c r="I1055" s="16" t="e">
        <v>#DIV/0!</v>
      </c>
      <c r="J1055" s="16"/>
      <c r="K1055" s="26"/>
      <c r="L1055" s="116"/>
      <c r="M1055" s="16"/>
      <c r="N1055" s="26">
        <f t="shared" si="90"/>
        <v>1</v>
      </c>
      <c r="O1055" s="26">
        <f t="shared" si="91"/>
        <v>2004</v>
      </c>
      <c r="P1055" s="26">
        <f>INDEX(ENDEKS!$Q$4:$AB$25,MATCH(O1055,ENDEKS!$P$4:$P$25,0),MATCH(N1055,ENDEKS!$Q$3:$AB$3,0))</f>
        <v>33.345300000000002</v>
      </c>
      <c r="R1055" s="28">
        <f t="shared" si="92"/>
        <v>0</v>
      </c>
      <c r="S1055" s="28" t="e">
        <f t="shared" si="93"/>
        <v>#DIV/0!</v>
      </c>
      <c r="T1055" s="28" t="e">
        <f t="shared" si="94"/>
        <v>#DIV/0!</v>
      </c>
      <c r="U1055" s="16"/>
      <c r="V1055" s="16"/>
    </row>
    <row r="1056" spans="6:22" x14ac:dyDescent="0.2">
      <c r="F1056" s="16"/>
      <c r="H1056" s="16">
        <v>0</v>
      </c>
      <c r="I1056" s="16" t="e">
        <v>#DIV/0!</v>
      </c>
      <c r="J1056" s="16"/>
      <c r="K1056" s="26"/>
      <c r="L1056" s="116"/>
      <c r="M1056" s="16"/>
      <c r="N1056" s="26">
        <f t="shared" si="90"/>
        <v>1</v>
      </c>
      <c r="O1056" s="26">
        <f t="shared" si="91"/>
        <v>2004</v>
      </c>
      <c r="P1056" s="26">
        <f>INDEX(ENDEKS!$Q$4:$AB$25,MATCH(O1056,ENDEKS!$P$4:$P$25,0),MATCH(N1056,ENDEKS!$Q$3:$AB$3,0))</f>
        <v>33.345300000000002</v>
      </c>
      <c r="R1056" s="28">
        <f t="shared" si="92"/>
        <v>0</v>
      </c>
      <c r="S1056" s="28" t="e">
        <f t="shared" si="93"/>
        <v>#DIV/0!</v>
      </c>
      <c r="T1056" s="28" t="e">
        <f t="shared" si="94"/>
        <v>#DIV/0!</v>
      </c>
      <c r="U1056" s="16"/>
      <c r="V1056" s="16"/>
    </row>
    <row r="1057" spans="6:22" x14ac:dyDescent="0.2">
      <c r="F1057" s="16"/>
      <c r="H1057" s="16">
        <v>0</v>
      </c>
      <c r="I1057" s="16" t="e">
        <v>#DIV/0!</v>
      </c>
      <c r="J1057" s="16"/>
      <c r="K1057" s="26"/>
      <c r="L1057" s="116"/>
      <c r="M1057" s="16"/>
      <c r="N1057" s="26">
        <f t="shared" si="90"/>
        <v>1</v>
      </c>
      <c r="O1057" s="26">
        <f t="shared" si="91"/>
        <v>2004</v>
      </c>
      <c r="P1057" s="26">
        <f>INDEX(ENDEKS!$Q$4:$AB$25,MATCH(O1057,ENDEKS!$P$4:$P$25,0),MATCH(N1057,ENDEKS!$Q$3:$AB$3,0))</f>
        <v>33.345300000000002</v>
      </c>
      <c r="R1057" s="28">
        <f t="shared" si="92"/>
        <v>0</v>
      </c>
      <c r="S1057" s="28" t="e">
        <f t="shared" si="93"/>
        <v>#DIV/0!</v>
      </c>
      <c r="T1057" s="28" t="e">
        <f t="shared" si="94"/>
        <v>#DIV/0!</v>
      </c>
      <c r="U1057" s="16"/>
      <c r="V1057" s="16"/>
    </row>
    <row r="1058" spans="6:22" x14ac:dyDescent="0.2">
      <c r="F1058" s="16"/>
      <c r="H1058" s="16">
        <v>0</v>
      </c>
      <c r="I1058" s="16" t="e">
        <v>#DIV/0!</v>
      </c>
      <c r="J1058" s="16"/>
      <c r="K1058" s="26"/>
      <c r="L1058" s="116"/>
      <c r="M1058" s="16"/>
      <c r="N1058" s="26">
        <f t="shared" si="90"/>
        <v>1</v>
      </c>
      <c r="O1058" s="26">
        <f t="shared" si="91"/>
        <v>2004</v>
      </c>
      <c r="P1058" s="26">
        <f>INDEX(ENDEKS!$Q$4:$AB$25,MATCH(O1058,ENDEKS!$P$4:$P$25,0),MATCH(N1058,ENDEKS!$Q$3:$AB$3,0))</f>
        <v>33.345300000000002</v>
      </c>
      <c r="R1058" s="28">
        <f t="shared" si="92"/>
        <v>0</v>
      </c>
      <c r="S1058" s="28" t="e">
        <f t="shared" si="93"/>
        <v>#DIV/0!</v>
      </c>
      <c r="T1058" s="28" t="e">
        <f t="shared" si="94"/>
        <v>#DIV/0!</v>
      </c>
      <c r="U1058" s="16"/>
      <c r="V1058" s="16"/>
    </row>
    <row r="1059" spans="6:22" x14ac:dyDescent="0.2">
      <c r="F1059" s="16"/>
      <c r="H1059" s="16">
        <v>0</v>
      </c>
      <c r="I1059" s="16" t="e">
        <v>#DIV/0!</v>
      </c>
      <c r="J1059" s="16"/>
      <c r="K1059" s="26"/>
      <c r="L1059" s="116"/>
      <c r="M1059" s="16"/>
      <c r="N1059" s="26">
        <f t="shared" si="90"/>
        <v>1</v>
      </c>
      <c r="O1059" s="26">
        <f t="shared" si="91"/>
        <v>2004</v>
      </c>
      <c r="P1059" s="26">
        <f>INDEX(ENDEKS!$Q$4:$AB$25,MATCH(O1059,ENDEKS!$P$4:$P$25,0),MATCH(N1059,ENDEKS!$Q$3:$AB$3,0))</f>
        <v>33.345300000000002</v>
      </c>
      <c r="R1059" s="28">
        <f t="shared" si="92"/>
        <v>0</v>
      </c>
      <c r="S1059" s="28" t="e">
        <f t="shared" si="93"/>
        <v>#DIV/0!</v>
      </c>
      <c r="T1059" s="28" t="e">
        <f t="shared" si="94"/>
        <v>#DIV/0!</v>
      </c>
      <c r="U1059" s="16"/>
      <c r="V1059" s="16"/>
    </row>
    <row r="1060" spans="6:22" x14ac:dyDescent="0.2">
      <c r="F1060" s="16"/>
      <c r="H1060" s="16">
        <v>0</v>
      </c>
      <c r="I1060" s="16" t="e">
        <v>#DIV/0!</v>
      </c>
      <c r="J1060" s="16"/>
      <c r="K1060" s="26"/>
      <c r="L1060" s="116"/>
      <c r="M1060" s="16"/>
      <c r="N1060" s="26">
        <f t="shared" si="90"/>
        <v>1</v>
      </c>
      <c r="O1060" s="26">
        <f t="shared" si="91"/>
        <v>2004</v>
      </c>
      <c r="P1060" s="26">
        <f>INDEX(ENDEKS!$Q$4:$AB$25,MATCH(O1060,ENDEKS!$P$4:$P$25,0),MATCH(N1060,ENDEKS!$Q$3:$AB$3,0))</f>
        <v>33.345300000000002</v>
      </c>
      <c r="R1060" s="28">
        <f t="shared" si="92"/>
        <v>0</v>
      </c>
      <c r="S1060" s="28" t="e">
        <f t="shared" si="93"/>
        <v>#DIV/0!</v>
      </c>
      <c r="T1060" s="28" t="e">
        <f t="shared" si="94"/>
        <v>#DIV/0!</v>
      </c>
      <c r="U1060" s="16"/>
      <c r="V1060" s="16"/>
    </row>
    <row r="1061" spans="6:22" x14ac:dyDescent="0.2">
      <c r="F1061" s="16"/>
      <c r="H1061" s="16">
        <v>0</v>
      </c>
      <c r="I1061" s="16" t="e">
        <v>#DIV/0!</v>
      </c>
      <c r="J1061" s="16"/>
      <c r="K1061" s="26"/>
      <c r="L1061" s="116"/>
      <c r="M1061" s="16"/>
      <c r="N1061" s="26">
        <f t="shared" si="90"/>
        <v>1</v>
      </c>
      <c r="O1061" s="26">
        <f t="shared" si="91"/>
        <v>2004</v>
      </c>
      <c r="P1061" s="26">
        <f>INDEX(ENDEKS!$Q$4:$AB$25,MATCH(O1061,ENDEKS!$P$4:$P$25,0),MATCH(N1061,ENDEKS!$Q$3:$AB$3,0))</f>
        <v>33.345300000000002</v>
      </c>
      <c r="R1061" s="28">
        <f t="shared" si="92"/>
        <v>0</v>
      </c>
      <c r="S1061" s="28" t="e">
        <f t="shared" si="93"/>
        <v>#DIV/0!</v>
      </c>
      <c r="T1061" s="28" t="e">
        <f t="shared" si="94"/>
        <v>#DIV/0!</v>
      </c>
      <c r="U1061" s="16"/>
      <c r="V1061" s="16"/>
    </row>
    <row r="1062" spans="6:22" x14ac:dyDescent="0.2">
      <c r="F1062" s="16"/>
      <c r="H1062" s="16">
        <v>0</v>
      </c>
      <c r="I1062" s="16" t="e">
        <v>#DIV/0!</v>
      </c>
      <c r="J1062" s="16"/>
      <c r="K1062" s="26"/>
      <c r="L1062" s="116"/>
      <c r="M1062" s="16"/>
      <c r="N1062" s="26">
        <f t="shared" si="90"/>
        <v>1</v>
      </c>
      <c r="O1062" s="26">
        <f t="shared" si="91"/>
        <v>2004</v>
      </c>
      <c r="P1062" s="26">
        <f>INDEX(ENDEKS!$Q$4:$AB$25,MATCH(O1062,ENDEKS!$P$4:$P$25,0),MATCH(N1062,ENDEKS!$Q$3:$AB$3,0))</f>
        <v>33.345300000000002</v>
      </c>
      <c r="R1062" s="28">
        <f t="shared" si="92"/>
        <v>0</v>
      </c>
      <c r="S1062" s="28" t="e">
        <f t="shared" si="93"/>
        <v>#DIV/0!</v>
      </c>
      <c r="T1062" s="28" t="e">
        <f t="shared" si="94"/>
        <v>#DIV/0!</v>
      </c>
      <c r="U1062" s="16"/>
      <c r="V1062" s="16"/>
    </row>
    <row r="1063" spans="6:22" x14ac:dyDescent="0.2">
      <c r="F1063" s="16"/>
      <c r="H1063" s="16">
        <v>0</v>
      </c>
      <c r="I1063" s="16" t="e">
        <v>#DIV/0!</v>
      </c>
      <c r="J1063" s="16"/>
      <c r="K1063" s="26"/>
      <c r="L1063" s="116"/>
      <c r="M1063" s="16"/>
      <c r="N1063" s="26">
        <f t="shared" si="90"/>
        <v>1</v>
      </c>
      <c r="O1063" s="26">
        <f t="shared" si="91"/>
        <v>2004</v>
      </c>
      <c r="P1063" s="26">
        <f>INDEX(ENDEKS!$Q$4:$AB$25,MATCH(O1063,ENDEKS!$P$4:$P$25,0),MATCH(N1063,ENDEKS!$Q$3:$AB$3,0))</f>
        <v>33.345300000000002</v>
      </c>
      <c r="R1063" s="28">
        <f t="shared" si="92"/>
        <v>0</v>
      </c>
      <c r="S1063" s="28" t="e">
        <f t="shared" si="93"/>
        <v>#DIV/0!</v>
      </c>
      <c r="T1063" s="28" t="e">
        <f t="shared" si="94"/>
        <v>#DIV/0!</v>
      </c>
      <c r="U1063" s="16"/>
      <c r="V1063" s="16"/>
    </row>
    <row r="1064" spans="6:22" x14ac:dyDescent="0.2">
      <c r="F1064" s="16"/>
      <c r="H1064" s="16">
        <v>0</v>
      </c>
      <c r="I1064" s="16" t="e">
        <v>#DIV/0!</v>
      </c>
      <c r="J1064" s="16"/>
      <c r="K1064" s="26"/>
      <c r="L1064" s="116"/>
      <c r="M1064" s="16"/>
      <c r="N1064" s="26">
        <f t="shared" si="90"/>
        <v>1</v>
      </c>
      <c r="O1064" s="26">
        <f t="shared" si="91"/>
        <v>2004</v>
      </c>
      <c r="P1064" s="26">
        <f>INDEX(ENDEKS!$Q$4:$AB$25,MATCH(O1064,ENDEKS!$P$4:$P$25,0),MATCH(N1064,ENDEKS!$Q$3:$AB$3,0))</f>
        <v>33.345300000000002</v>
      </c>
      <c r="R1064" s="28">
        <f t="shared" si="92"/>
        <v>0</v>
      </c>
      <c r="S1064" s="28" t="e">
        <f t="shared" si="93"/>
        <v>#DIV/0!</v>
      </c>
      <c r="T1064" s="28" t="e">
        <f t="shared" si="94"/>
        <v>#DIV/0!</v>
      </c>
      <c r="U1064" s="16"/>
      <c r="V1064" s="16"/>
    </row>
    <row r="1065" spans="6:22" x14ac:dyDescent="0.2">
      <c r="F1065" s="16"/>
      <c r="H1065" s="16">
        <v>0</v>
      </c>
      <c r="I1065" s="16" t="e">
        <v>#DIV/0!</v>
      </c>
      <c r="J1065" s="16"/>
      <c r="K1065" s="26"/>
      <c r="L1065" s="116"/>
      <c r="M1065" s="16"/>
      <c r="N1065" s="26">
        <f t="shared" si="90"/>
        <v>1</v>
      </c>
      <c r="O1065" s="26">
        <f t="shared" si="91"/>
        <v>2004</v>
      </c>
      <c r="P1065" s="26">
        <f>INDEX(ENDEKS!$Q$4:$AB$25,MATCH(O1065,ENDEKS!$P$4:$P$25,0),MATCH(N1065,ENDEKS!$Q$3:$AB$3,0))</f>
        <v>33.345300000000002</v>
      </c>
      <c r="R1065" s="28">
        <f t="shared" si="92"/>
        <v>0</v>
      </c>
      <c r="S1065" s="28" t="e">
        <f t="shared" si="93"/>
        <v>#DIV/0!</v>
      </c>
      <c r="T1065" s="28" t="e">
        <f t="shared" si="94"/>
        <v>#DIV/0!</v>
      </c>
      <c r="U1065" s="16"/>
      <c r="V1065" s="16"/>
    </row>
    <row r="1066" spans="6:22" x14ac:dyDescent="0.2">
      <c r="F1066" s="16"/>
      <c r="H1066" s="16">
        <v>0</v>
      </c>
      <c r="I1066" s="16" t="e">
        <v>#DIV/0!</v>
      </c>
      <c r="J1066" s="16"/>
      <c r="K1066" s="26"/>
      <c r="L1066" s="116"/>
      <c r="M1066" s="16"/>
      <c r="N1066" s="26">
        <f t="shared" si="90"/>
        <v>1</v>
      </c>
      <c r="O1066" s="26">
        <f t="shared" si="91"/>
        <v>2004</v>
      </c>
      <c r="P1066" s="26">
        <f>INDEX(ENDEKS!$Q$4:$AB$25,MATCH(O1066,ENDEKS!$P$4:$P$25,0),MATCH(N1066,ENDEKS!$Q$3:$AB$3,0))</f>
        <v>33.345300000000002</v>
      </c>
      <c r="R1066" s="28">
        <f t="shared" si="92"/>
        <v>0</v>
      </c>
      <c r="S1066" s="28" t="e">
        <f t="shared" si="93"/>
        <v>#DIV/0!</v>
      </c>
      <c r="T1066" s="28" t="e">
        <f t="shared" si="94"/>
        <v>#DIV/0!</v>
      </c>
      <c r="U1066" s="16"/>
      <c r="V1066" s="16"/>
    </row>
    <row r="1067" spans="6:22" x14ac:dyDescent="0.2">
      <c r="F1067" s="16"/>
      <c r="H1067" s="16">
        <v>0</v>
      </c>
      <c r="I1067" s="16" t="e">
        <v>#DIV/0!</v>
      </c>
      <c r="J1067" s="16"/>
      <c r="K1067" s="26"/>
      <c r="L1067" s="116"/>
      <c r="M1067" s="16"/>
      <c r="N1067" s="26">
        <f t="shared" si="90"/>
        <v>1</v>
      </c>
      <c r="O1067" s="26">
        <f t="shared" si="91"/>
        <v>2004</v>
      </c>
      <c r="P1067" s="26">
        <f>INDEX(ENDEKS!$Q$4:$AB$25,MATCH(O1067,ENDEKS!$P$4:$P$25,0),MATCH(N1067,ENDEKS!$Q$3:$AB$3,0))</f>
        <v>33.345300000000002</v>
      </c>
      <c r="R1067" s="28">
        <f t="shared" si="92"/>
        <v>0</v>
      </c>
      <c r="S1067" s="28" t="e">
        <f t="shared" si="93"/>
        <v>#DIV/0!</v>
      </c>
      <c r="T1067" s="28" t="e">
        <f t="shared" si="94"/>
        <v>#DIV/0!</v>
      </c>
      <c r="U1067" s="16"/>
      <c r="V1067" s="16"/>
    </row>
    <row r="1068" spans="6:22" x14ac:dyDescent="0.2">
      <c r="F1068" s="16"/>
      <c r="H1068" s="16">
        <v>0</v>
      </c>
      <c r="I1068" s="16" t="e">
        <v>#DIV/0!</v>
      </c>
      <c r="J1068" s="16"/>
      <c r="K1068" s="26"/>
      <c r="L1068" s="116"/>
      <c r="M1068" s="16"/>
      <c r="N1068" s="26">
        <f t="shared" si="90"/>
        <v>1</v>
      </c>
      <c r="O1068" s="26">
        <f t="shared" si="91"/>
        <v>2004</v>
      </c>
      <c r="P1068" s="26">
        <f>INDEX(ENDEKS!$Q$4:$AB$25,MATCH(O1068,ENDEKS!$P$4:$P$25,0),MATCH(N1068,ENDEKS!$Q$3:$AB$3,0))</f>
        <v>33.345300000000002</v>
      </c>
      <c r="R1068" s="28">
        <f t="shared" si="92"/>
        <v>0</v>
      </c>
      <c r="S1068" s="28" t="e">
        <f t="shared" si="93"/>
        <v>#DIV/0!</v>
      </c>
      <c r="T1068" s="28" t="e">
        <f t="shared" si="94"/>
        <v>#DIV/0!</v>
      </c>
      <c r="U1068" s="16"/>
      <c r="V1068" s="16"/>
    </row>
    <row r="1069" spans="6:22" x14ac:dyDescent="0.2">
      <c r="F1069" s="16"/>
      <c r="H1069" s="16">
        <v>0</v>
      </c>
      <c r="I1069" s="16" t="e">
        <v>#DIV/0!</v>
      </c>
      <c r="J1069" s="16"/>
      <c r="K1069" s="26"/>
      <c r="L1069" s="116"/>
      <c r="M1069" s="16"/>
      <c r="N1069" s="26">
        <f t="shared" si="90"/>
        <v>1</v>
      </c>
      <c r="O1069" s="26">
        <f t="shared" si="91"/>
        <v>2004</v>
      </c>
      <c r="P1069" s="26">
        <f>INDEX(ENDEKS!$Q$4:$AB$25,MATCH(O1069,ENDEKS!$P$4:$P$25,0),MATCH(N1069,ENDEKS!$Q$3:$AB$3,0))</f>
        <v>33.345300000000002</v>
      </c>
      <c r="R1069" s="28">
        <f t="shared" si="92"/>
        <v>0</v>
      </c>
      <c r="S1069" s="28" t="e">
        <f t="shared" si="93"/>
        <v>#DIV/0!</v>
      </c>
      <c r="T1069" s="28" t="e">
        <f t="shared" si="94"/>
        <v>#DIV/0!</v>
      </c>
      <c r="U1069" s="16"/>
      <c r="V1069" s="16"/>
    </row>
    <row r="1070" spans="6:22" x14ac:dyDescent="0.2">
      <c r="F1070" s="16"/>
      <c r="H1070" s="16">
        <v>0</v>
      </c>
      <c r="I1070" s="16" t="e">
        <v>#DIV/0!</v>
      </c>
      <c r="J1070" s="16"/>
      <c r="K1070" s="26"/>
      <c r="L1070" s="116"/>
      <c r="M1070" s="16"/>
      <c r="N1070" s="26">
        <f t="shared" si="90"/>
        <v>1</v>
      </c>
      <c r="O1070" s="26">
        <f t="shared" si="91"/>
        <v>2004</v>
      </c>
      <c r="P1070" s="26">
        <f>INDEX(ENDEKS!$Q$4:$AB$25,MATCH(O1070,ENDEKS!$P$4:$P$25,0),MATCH(N1070,ENDEKS!$Q$3:$AB$3,0))</f>
        <v>33.345300000000002</v>
      </c>
      <c r="R1070" s="28">
        <f t="shared" si="92"/>
        <v>0</v>
      </c>
      <c r="S1070" s="28" t="e">
        <f t="shared" si="93"/>
        <v>#DIV/0!</v>
      </c>
      <c r="T1070" s="28" t="e">
        <f t="shared" si="94"/>
        <v>#DIV/0!</v>
      </c>
      <c r="U1070" s="16"/>
      <c r="V1070" s="16"/>
    </row>
    <row r="1071" spans="6:22" x14ac:dyDescent="0.2">
      <c r="F1071" s="16"/>
      <c r="H1071" s="16">
        <v>0</v>
      </c>
      <c r="I1071" s="16" t="e">
        <v>#DIV/0!</v>
      </c>
      <c r="J1071" s="16"/>
      <c r="K1071" s="26"/>
      <c r="L1071" s="116"/>
      <c r="M1071" s="16"/>
      <c r="N1071" s="26">
        <f t="shared" si="90"/>
        <v>1</v>
      </c>
      <c r="O1071" s="26">
        <f t="shared" si="91"/>
        <v>2004</v>
      </c>
      <c r="P1071" s="26">
        <f>INDEX(ENDEKS!$Q$4:$AB$25,MATCH(O1071,ENDEKS!$P$4:$P$25,0),MATCH(N1071,ENDEKS!$Q$3:$AB$3,0))</f>
        <v>33.345300000000002</v>
      </c>
      <c r="R1071" s="28">
        <f t="shared" si="92"/>
        <v>0</v>
      </c>
      <c r="S1071" s="28" t="e">
        <f t="shared" si="93"/>
        <v>#DIV/0!</v>
      </c>
      <c r="T1071" s="28" t="e">
        <f t="shared" si="94"/>
        <v>#DIV/0!</v>
      </c>
      <c r="U1071" s="16"/>
      <c r="V1071" s="16"/>
    </row>
    <row r="1072" spans="6:22" x14ac:dyDescent="0.2">
      <c r="F1072" s="16"/>
      <c r="H1072" s="16">
        <v>0</v>
      </c>
      <c r="I1072" s="16" t="e">
        <v>#DIV/0!</v>
      </c>
      <c r="J1072" s="16"/>
      <c r="K1072" s="26"/>
      <c r="L1072" s="116"/>
      <c r="M1072" s="16"/>
      <c r="N1072" s="26">
        <f t="shared" si="90"/>
        <v>1</v>
      </c>
      <c r="O1072" s="26">
        <f t="shared" si="91"/>
        <v>2004</v>
      </c>
      <c r="P1072" s="26">
        <f>INDEX(ENDEKS!$Q$4:$AB$25,MATCH(O1072,ENDEKS!$P$4:$P$25,0),MATCH(N1072,ENDEKS!$Q$3:$AB$3,0))</f>
        <v>33.345300000000002</v>
      </c>
      <c r="R1072" s="28">
        <f t="shared" si="92"/>
        <v>0</v>
      </c>
      <c r="S1072" s="28" t="e">
        <f t="shared" si="93"/>
        <v>#DIV/0!</v>
      </c>
      <c r="T1072" s="28" t="e">
        <f t="shared" si="94"/>
        <v>#DIV/0!</v>
      </c>
      <c r="U1072" s="16"/>
      <c r="V1072" s="16"/>
    </row>
    <row r="1073" spans="6:22" x14ac:dyDescent="0.2">
      <c r="F1073" s="16"/>
      <c r="H1073" s="16">
        <v>0</v>
      </c>
      <c r="I1073" s="16" t="e">
        <v>#DIV/0!</v>
      </c>
      <c r="J1073" s="16"/>
      <c r="K1073" s="26"/>
      <c r="L1073" s="116"/>
      <c r="M1073" s="16"/>
      <c r="N1073" s="26">
        <f t="shared" si="90"/>
        <v>1</v>
      </c>
      <c r="O1073" s="26">
        <f t="shared" si="91"/>
        <v>2004</v>
      </c>
      <c r="P1073" s="26">
        <f>INDEX(ENDEKS!$Q$4:$AB$25,MATCH(O1073,ENDEKS!$P$4:$P$25,0),MATCH(N1073,ENDEKS!$Q$3:$AB$3,0))</f>
        <v>33.345300000000002</v>
      </c>
      <c r="R1073" s="28">
        <f t="shared" si="92"/>
        <v>0</v>
      </c>
      <c r="S1073" s="28" t="e">
        <f t="shared" si="93"/>
        <v>#DIV/0!</v>
      </c>
      <c r="T1073" s="28" t="e">
        <f t="shared" si="94"/>
        <v>#DIV/0!</v>
      </c>
      <c r="U1073" s="16"/>
      <c r="V1073" s="16"/>
    </row>
    <row r="1074" spans="6:22" x14ac:dyDescent="0.2">
      <c r="F1074" s="16"/>
      <c r="H1074" s="16">
        <v>0</v>
      </c>
      <c r="I1074" s="16" t="e">
        <v>#DIV/0!</v>
      </c>
      <c r="J1074" s="16"/>
      <c r="K1074" s="26"/>
      <c r="L1074" s="116"/>
      <c r="M1074" s="16"/>
      <c r="N1074" s="26">
        <f t="shared" si="90"/>
        <v>1</v>
      </c>
      <c r="O1074" s="26">
        <f t="shared" si="91"/>
        <v>2004</v>
      </c>
      <c r="P1074" s="26">
        <f>INDEX(ENDEKS!$Q$4:$AB$25,MATCH(O1074,ENDEKS!$P$4:$P$25,0),MATCH(N1074,ENDEKS!$Q$3:$AB$3,0))</f>
        <v>33.345300000000002</v>
      </c>
      <c r="R1074" s="28">
        <f t="shared" si="92"/>
        <v>0</v>
      </c>
      <c r="S1074" s="28" t="e">
        <f t="shared" si="93"/>
        <v>#DIV/0!</v>
      </c>
      <c r="T1074" s="28" t="e">
        <f t="shared" si="94"/>
        <v>#DIV/0!</v>
      </c>
      <c r="U1074" s="16"/>
      <c r="V1074" s="16"/>
    </row>
    <row r="1075" spans="6:22" x14ac:dyDescent="0.2">
      <c r="F1075" s="16"/>
      <c r="H1075" s="16">
        <v>0</v>
      </c>
      <c r="I1075" s="16" t="e">
        <v>#DIV/0!</v>
      </c>
      <c r="J1075" s="16"/>
      <c r="K1075" s="26"/>
      <c r="L1075" s="116"/>
      <c r="M1075" s="16"/>
      <c r="N1075" s="26">
        <f t="shared" si="90"/>
        <v>1</v>
      </c>
      <c r="O1075" s="26">
        <f t="shared" si="91"/>
        <v>2004</v>
      </c>
      <c r="P1075" s="26">
        <f>INDEX(ENDEKS!$Q$4:$AB$25,MATCH(O1075,ENDEKS!$P$4:$P$25,0),MATCH(N1075,ENDEKS!$Q$3:$AB$3,0))</f>
        <v>33.345300000000002</v>
      </c>
      <c r="R1075" s="28">
        <f t="shared" si="92"/>
        <v>0</v>
      </c>
      <c r="S1075" s="28" t="e">
        <f t="shared" si="93"/>
        <v>#DIV/0!</v>
      </c>
      <c r="T1075" s="28" t="e">
        <f t="shared" si="94"/>
        <v>#DIV/0!</v>
      </c>
      <c r="U1075" s="16"/>
      <c r="V1075" s="16"/>
    </row>
    <row r="1076" spans="6:22" x14ac:dyDescent="0.2">
      <c r="F1076" s="16"/>
      <c r="H1076" s="16">
        <v>0</v>
      </c>
      <c r="I1076" s="16" t="e">
        <v>#DIV/0!</v>
      </c>
      <c r="J1076" s="16"/>
      <c r="K1076" s="26"/>
      <c r="L1076" s="116"/>
      <c r="M1076" s="16"/>
      <c r="N1076" s="26">
        <f t="shared" si="90"/>
        <v>1</v>
      </c>
      <c r="O1076" s="26">
        <f t="shared" si="91"/>
        <v>2004</v>
      </c>
      <c r="P1076" s="26">
        <f>INDEX(ENDEKS!$Q$4:$AB$25,MATCH(O1076,ENDEKS!$P$4:$P$25,0),MATCH(N1076,ENDEKS!$Q$3:$AB$3,0))</f>
        <v>33.345300000000002</v>
      </c>
      <c r="R1076" s="28">
        <f t="shared" si="92"/>
        <v>0</v>
      </c>
      <c r="S1076" s="28" t="e">
        <f t="shared" si="93"/>
        <v>#DIV/0!</v>
      </c>
      <c r="T1076" s="28" t="e">
        <f t="shared" si="94"/>
        <v>#DIV/0!</v>
      </c>
      <c r="U1076" s="16"/>
      <c r="V1076" s="16"/>
    </row>
    <row r="1077" spans="6:22" x14ac:dyDescent="0.2">
      <c r="F1077" s="16"/>
      <c r="H1077" s="16">
        <v>0</v>
      </c>
      <c r="I1077" s="16" t="e">
        <v>#DIV/0!</v>
      </c>
      <c r="J1077" s="16"/>
      <c r="K1077" s="26"/>
      <c r="L1077" s="116"/>
      <c r="M1077" s="16"/>
      <c r="N1077" s="26">
        <f t="shared" si="90"/>
        <v>1</v>
      </c>
      <c r="O1077" s="26">
        <f t="shared" si="91"/>
        <v>2004</v>
      </c>
      <c r="P1077" s="26">
        <f>INDEX(ENDEKS!$Q$4:$AB$25,MATCH(O1077,ENDEKS!$P$4:$P$25,0),MATCH(N1077,ENDEKS!$Q$3:$AB$3,0))</f>
        <v>33.345300000000002</v>
      </c>
      <c r="R1077" s="28">
        <f t="shared" si="92"/>
        <v>0</v>
      </c>
      <c r="S1077" s="28" t="e">
        <f t="shared" si="93"/>
        <v>#DIV/0!</v>
      </c>
      <c r="T1077" s="28" t="e">
        <f t="shared" si="94"/>
        <v>#DIV/0!</v>
      </c>
      <c r="U1077" s="16"/>
      <c r="V1077" s="16"/>
    </row>
    <row r="1078" spans="6:22" x14ac:dyDescent="0.2">
      <c r="F1078" s="16"/>
      <c r="H1078" s="16">
        <v>0</v>
      </c>
      <c r="I1078" s="16" t="e">
        <v>#DIV/0!</v>
      </c>
      <c r="J1078" s="16"/>
      <c r="K1078" s="26"/>
      <c r="L1078" s="116"/>
      <c r="M1078" s="16"/>
      <c r="N1078" s="26">
        <f t="shared" si="90"/>
        <v>1</v>
      </c>
      <c r="O1078" s="26">
        <f t="shared" si="91"/>
        <v>2004</v>
      </c>
      <c r="P1078" s="26">
        <f>INDEX(ENDEKS!$Q$4:$AB$25,MATCH(O1078,ENDEKS!$P$4:$P$25,0),MATCH(N1078,ENDEKS!$Q$3:$AB$3,0))</f>
        <v>33.345300000000002</v>
      </c>
      <c r="R1078" s="28">
        <f t="shared" si="92"/>
        <v>0</v>
      </c>
      <c r="S1078" s="28" t="e">
        <f t="shared" si="93"/>
        <v>#DIV/0!</v>
      </c>
      <c r="T1078" s="28" t="e">
        <f t="shared" si="94"/>
        <v>#DIV/0!</v>
      </c>
      <c r="U1078" s="16"/>
      <c r="V1078" s="16"/>
    </row>
    <row r="1079" spans="6:22" x14ac:dyDescent="0.2">
      <c r="F1079" s="16"/>
      <c r="H1079" s="16">
        <v>0</v>
      </c>
      <c r="I1079" s="16" t="e">
        <v>#DIV/0!</v>
      </c>
      <c r="J1079" s="16"/>
      <c r="K1079" s="26"/>
      <c r="L1079" s="116"/>
      <c r="M1079" s="16"/>
      <c r="N1079" s="26">
        <f t="shared" si="90"/>
        <v>1</v>
      </c>
      <c r="O1079" s="26">
        <f t="shared" si="91"/>
        <v>2004</v>
      </c>
      <c r="P1079" s="26">
        <f>INDEX(ENDEKS!$Q$4:$AB$25,MATCH(O1079,ENDEKS!$P$4:$P$25,0),MATCH(N1079,ENDEKS!$Q$3:$AB$3,0))</f>
        <v>33.345300000000002</v>
      </c>
      <c r="R1079" s="28">
        <f t="shared" si="92"/>
        <v>0</v>
      </c>
      <c r="S1079" s="28" t="e">
        <f t="shared" si="93"/>
        <v>#DIV/0!</v>
      </c>
      <c r="T1079" s="28" t="e">
        <f t="shared" si="94"/>
        <v>#DIV/0!</v>
      </c>
      <c r="U1079" s="16"/>
      <c r="V1079" s="16"/>
    </row>
    <row r="1080" spans="6:22" x14ac:dyDescent="0.2">
      <c r="F1080" s="16"/>
      <c r="H1080" s="16">
        <v>0</v>
      </c>
      <c r="I1080" s="16" t="e">
        <v>#DIV/0!</v>
      </c>
      <c r="J1080" s="16"/>
      <c r="K1080" s="26"/>
      <c r="L1080" s="116"/>
      <c r="M1080" s="16"/>
      <c r="N1080" s="26">
        <f t="shared" si="90"/>
        <v>1</v>
      </c>
      <c r="O1080" s="26">
        <f t="shared" si="91"/>
        <v>2004</v>
      </c>
      <c r="P1080" s="26">
        <f>INDEX(ENDEKS!$Q$4:$AB$25,MATCH(O1080,ENDEKS!$P$4:$P$25,0),MATCH(N1080,ENDEKS!$Q$3:$AB$3,0))</f>
        <v>33.345300000000002</v>
      </c>
      <c r="R1080" s="28">
        <f t="shared" si="92"/>
        <v>0</v>
      </c>
      <c r="S1080" s="28" t="e">
        <f t="shared" si="93"/>
        <v>#DIV/0!</v>
      </c>
      <c r="T1080" s="28" t="e">
        <f t="shared" si="94"/>
        <v>#DIV/0!</v>
      </c>
      <c r="U1080" s="16"/>
      <c r="V1080" s="16"/>
    </row>
    <row r="1081" spans="6:22" x14ac:dyDescent="0.2">
      <c r="F1081" s="16"/>
      <c r="H1081" s="16">
        <v>0</v>
      </c>
      <c r="I1081" s="16" t="e">
        <v>#DIV/0!</v>
      </c>
      <c r="J1081" s="16"/>
      <c r="K1081" s="26"/>
      <c r="L1081" s="116"/>
      <c r="M1081" s="16"/>
      <c r="N1081" s="26">
        <f t="shared" si="90"/>
        <v>1</v>
      </c>
      <c r="O1081" s="26">
        <f t="shared" si="91"/>
        <v>2004</v>
      </c>
      <c r="P1081" s="26">
        <f>INDEX(ENDEKS!$Q$4:$AB$25,MATCH(O1081,ENDEKS!$P$4:$P$25,0),MATCH(N1081,ENDEKS!$Q$3:$AB$3,0))</f>
        <v>33.345300000000002</v>
      </c>
      <c r="R1081" s="28">
        <f t="shared" si="92"/>
        <v>0</v>
      </c>
      <c r="S1081" s="28" t="e">
        <f t="shared" si="93"/>
        <v>#DIV/0!</v>
      </c>
      <c r="T1081" s="28" t="e">
        <f t="shared" si="94"/>
        <v>#DIV/0!</v>
      </c>
      <c r="U1081" s="16"/>
      <c r="V1081" s="16"/>
    </row>
    <row r="1082" spans="6:22" x14ac:dyDescent="0.2">
      <c r="F1082" s="16"/>
      <c r="H1082" s="16">
        <v>0</v>
      </c>
      <c r="I1082" s="16" t="e">
        <v>#DIV/0!</v>
      </c>
      <c r="J1082" s="16"/>
      <c r="K1082" s="26"/>
      <c r="L1082" s="116"/>
      <c r="M1082" s="16"/>
      <c r="N1082" s="26">
        <f t="shared" si="90"/>
        <v>1</v>
      </c>
      <c r="O1082" s="26">
        <f t="shared" si="91"/>
        <v>2004</v>
      </c>
      <c r="P1082" s="26">
        <f>INDEX(ENDEKS!$Q$4:$AB$25,MATCH(O1082,ENDEKS!$P$4:$P$25,0),MATCH(N1082,ENDEKS!$Q$3:$AB$3,0))</f>
        <v>33.345300000000002</v>
      </c>
      <c r="R1082" s="28">
        <f t="shared" si="92"/>
        <v>0</v>
      </c>
      <c r="S1082" s="28" t="e">
        <f t="shared" si="93"/>
        <v>#DIV/0!</v>
      </c>
      <c r="T1082" s="28" t="e">
        <f t="shared" si="94"/>
        <v>#DIV/0!</v>
      </c>
      <c r="U1082" s="16"/>
      <c r="V1082" s="16"/>
    </row>
    <row r="1083" spans="6:22" x14ac:dyDescent="0.2">
      <c r="F1083" s="16"/>
      <c r="H1083" s="16">
        <v>0</v>
      </c>
      <c r="I1083" s="16" t="e">
        <v>#DIV/0!</v>
      </c>
      <c r="J1083" s="16"/>
      <c r="K1083" s="26"/>
      <c r="L1083" s="116"/>
      <c r="M1083" s="16"/>
      <c r="N1083" s="26">
        <f t="shared" si="90"/>
        <v>1</v>
      </c>
      <c r="O1083" s="26">
        <f t="shared" si="91"/>
        <v>2004</v>
      </c>
      <c r="P1083" s="26">
        <f>INDEX(ENDEKS!$Q$4:$AB$25,MATCH(O1083,ENDEKS!$P$4:$P$25,0),MATCH(N1083,ENDEKS!$Q$3:$AB$3,0))</f>
        <v>33.345300000000002</v>
      </c>
      <c r="R1083" s="28">
        <f t="shared" si="92"/>
        <v>0</v>
      </c>
      <c r="S1083" s="28" t="e">
        <f t="shared" si="93"/>
        <v>#DIV/0!</v>
      </c>
      <c r="T1083" s="28" t="e">
        <f t="shared" si="94"/>
        <v>#DIV/0!</v>
      </c>
      <c r="U1083" s="16"/>
      <c r="V1083" s="16"/>
    </row>
    <row r="1084" spans="6:22" x14ac:dyDescent="0.2">
      <c r="F1084" s="16"/>
      <c r="H1084" s="16">
        <v>0</v>
      </c>
      <c r="I1084" s="16" t="e">
        <v>#DIV/0!</v>
      </c>
      <c r="J1084" s="16"/>
      <c r="K1084" s="26"/>
      <c r="L1084" s="116"/>
      <c r="M1084" s="16"/>
      <c r="N1084" s="26">
        <f t="shared" si="90"/>
        <v>1</v>
      </c>
      <c r="O1084" s="26">
        <f t="shared" si="91"/>
        <v>2004</v>
      </c>
      <c r="P1084" s="26">
        <f>INDEX(ENDEKS!$Q$4:$AB$25,MATCH(O1084,ENDEKS!$P$4:$P$25,0),MATCH(N1084,ENDEKS!$Q$3:$AB$3,0))</f>
        <v>33.345300000000002</v>
      </c>
      <c r="R1084" s="28">
        <f t="shared" si="92"/>
        <v>0</v>
      </c>
      <c r="S1084" s="28" t="e">
        <f t="shared" si="93"/>
        <v>#DIV/0!</v>
      </c>
      <c r="T1084" s="28" t="e">
        <f t="shared" si="94"/>
        <v>#DIV/0!</v>
      </c>
      <c r="U1084" s="16"/>
      <c r="V1084" s="16"/>
    </row>
    <row r="1085" spans="6:22" x14ac:dyDescent="0.2">
      <c r="F1085" s="16"/>
      <c r="H1085" s="16">
        <v>0</v>
      </c>
      <c r="I1085" s="16" t="e">
        <v>#DIV/0!</v>
      </c>
      <c r="J1085" s="16"/>
      <c r="K1085" s="26"/>
      <c r="L1085" s="116"/>
      <c r="M1085" s="16"/>
      <c r="N1085" s="26">
        <f t="shared" si="90"/>
        <v>1</v>
      </c>
      <c r="O1085" s="26">
        <f t="shared" si="91"/>
        <v>2004</v>
      </c>
      <c r="P1085" s="26">
        <f>INDEX(ENDEKS!$Q$4:$AB$25,MATCH(O1085,ENDEKS!$P$4:$P$25,0),MATCH(N1085,ENDEKS!$Q$3:$AB$3,0))</f>
        <v>33.345300000000002</v>
      </c>
      <c r="R1085" s="28">
        <f t="shared" si="92"/>
        <v>0</v>
      </c>
      <c r="S1085" s="28" t="e">
        <f t="shared" si="93"/>
        <v>#DIV/0!</v>
      </c>
      <c r="T1085" s="28" t="e">
        <f t="shared" si="94"/>
        <v>#DIV/0!</v>
      </c>
      <c r="U1085" s="16"/>
      <c r="V1085" s="16"/>
    </row>
    <row r="1086" spans="6:22" x14ac:dyDescent="0.2">
      <c r="F1086" s="16"/>
      <c r="H1086" s="16">
        <v>0</v>
      </c>
      <c r="I1086" s="16" t="e">
        <v>#DIV/0!</v>
      </c>
      <c r="J1086" s="16"/>
      <c r="K1086" s="26"/>
      <c r="L1086" s="116"/>
      <c r="M1086" s="16"/>
      <c r="N1086" s="26">
        <f t="shared" si="90"/>
        <v>1</v>
      </c>
      <c r="O1086" s="26">
        <f t="shared" si="91"/>
        <v>2004</v>
      </c>
      <c r="P1086" s="26">
        <f>INDEX(ENDEKS!$Q$4:$AB$25,MATCH(O1086,ENDEKS!$P$4:$P$25,0),MATCH(N1086,ENDEKS!$Q$3:$AB$3,0))</f>
        <v>33.345300000000002</v>
      </c>
      <c r="R1086" s="28">
        <f t="shared" si="92"/>
        <v>0</v>
      </c>
      <c r="S1086" s="28" t="e">
        <f t="shared" si="93"/>
        <v>#DIV/0!</v>
      </c>
      <c r="T1086" s="28" t="e">
        <f t="shared" si="94"/>
        <v>#DIV/0!</v>
      </c>
      <c r="U1086" s="16"/>
      <c r="V1086" s="16"/>
    </row>
    <row r="1087" spans="6:22" x14ac:dyDescent="0.2">
      <c r="F1087" s="16"/>
      <c r="H1087" s="16">
        <v>0</v>
      </c>
      <c r="I1087" s="16" t="e">
        <v>#DIV/0!</v>
      </c>
      <c r="J1087" s="16"/>
      <c r="K1087" s="26"/>
      <c r="L1087" s="116"/>
      <c r="M1087" s="16"/>
      <c r="N1087" s="26">
        <f t="shared" si="90"/>
        <v>1</v>
      </c>
      <c r="O1087" s="26">
        <f t="shared" si="91"/>
        <v>2004</v>
      </c>
      <c r="P1087" s="26">
        <f>INDEX(ENDEKS!$Q$4:$AB$25,MATCH(O1087,ENDEKS!$P$4:$P$25,0),MATCH(N1087,ENDEKS!$Q$3:$AB$3,0))</f>
        <v>33.345300000000002</v>
      </c>
      <c r="R1087" s="28">
        <f t="shared" si="92"/>
        <v>0</v>
      </c>
      <c r="S1087" s="28" t="e">
        <f t="shared" si="93"/>
        <v>#DIV/0!</v>
      </c>
      <c r="T1087" s="28" t="e">
        <f t="shared" si="94"/>
        <v>#DIV/0!</v>
      </c>
      <c r="U1087" s="16"/>
      <c r="V1087" s="16"/>
    </row>
    <row r="1088" spans="6:22" x14ac:dyDescent="0.2">
      <c r="F1088" s="16"/>
      <c r="H1088" s="16">
        <v>0</v>
      </c>
      <c r="I1088" s="16" t="e">
        <v>#DIV/0!</v>
      </c>
      <c r="J1088" s="16"/>
      <c r="K1088" s="26"/>
      <c r="L1088" s="116"/>
      <c r="M1088" s="16"/>
      <c r="N1088" s="26">
        <f t="shared" si="90"/>
        <v>1</v>
      </c>
      <c r="O1088" s="26">
        <f t="shared" si="91"/>
        <v>2004</v>
      </c>
      <c r="P1088" s="26">
        <f>INDEX(ENDEKS!$Q$4:$AB$25,MATCH(O1088,ENDEKS!$P$4:$P$25,0),MATCH(N1088,ENDEKS!$Q$3:$AB$3,0))</f>
        <v>33.345300000000002</v>
      </c>
      <c r="R1088" s="28">
        <f t="shared" si="92"/>
        <v>0</v>
      </c>
      <c r="S1088" s="28" t="e">
        <f t="shared" si="93"/>
        <v>#DIV/0!</v>
      </c>
      <c r="T1088" s="28" t="e">
        <f t="shared" si="94"/>
        <v>#DIV/0!</v>
      </c>
      <c r="U1088" s="16"/>
      <c r="V1088" s="16"/>
    </row>
    <row r="1089" spans="6:22" x14ac:dyDescent="0.2">
      <c r="F1089" s="16"/>
      <c r="H1089" s="16">
        <v>0</v>
      </c>
      <c r="I1089" s="16" t="e">
        <v>#DIV/0!</v>
      </c>
      <c r="J1089" s="16"/>
      <c r="K1089" s="26"/>
      <c r="L1089" s="116"/>
      <c r="M1089" s="16"/>
      <c r="N1089" s="26">
        <f t="shared" si="90"/>
        <v>1</v>
      </c>
      <c r="O1089" s="26">
        <f t="shared" si="91"/>
        <v>2004</v>
      </c>
      <c r="P1089" s="26">
        <f>INDEX(ENDEKS!$Q$4:$AB$25,MATCH(O1089,ENDEKS!$P$4:$P$25,0),MATCH(N1089,ENDEKS!$Q$3:$AB$3,0))</f>
        <v>33.345300000000002</v>
      </c>
      <c r="R1089" s="28">
        <f t="shared" si="92"/>
        <v>0</v>
      </c>
      <c r="S1089" s="28" t="e">
        <f t="shared" si="93"/>
        <v>#DIV/0!</v>
      </c>
      <c r="T1089" s="28" t="e">
        <f t="shared" si="94"/>
        <v>#DIV/0!</v>
      </c>
      <c r="U1089" s="16"/>
      <c r="V1089" s="16"/>
    </row>
    <row r="1090" spans="6:22" x14ac:dyDescent="0.2">
      <c r="F1090" s="16"/>
      <c r="H1090" s="16">
        <v>0</v>
      </c>
      <c r="I1090" s="16" t="e">
        <v>#DIV/0!</v>
      </c>
      <c r="J1090" s="16"/>
      <c r="K1090" s="26"/>
      <c r="L1090" s="116"/>
      <c r="M1090" s="16"/>
      <c r="N1090" s="26">
        <f t="shared" si="90"/>
        <v>1</v>
      </c>
      <c r="O1090" s="26">
        <f t="shared" si="91"/>
        <v>2004</v>
      </c>
      <c r="P1090" s="26">
        <f>INDEX(ENDEKS!$Q$4:$AB$25,MATCH(O1090,ENDEKS!$P$4:$P$25,0),MATCH(N1090,ENDEKS!$Q$3:$AB$3,0))</f>
        <v>33.345300000000002</v>
      </c>
      <c r="R1090" s="28">
        <f t="shared" si="92"/>
        <v>0</v>
      </c>
      <c r="S1090" s="28" t="e">
        <f t="shared" si="93"/>
        <v>#DIV/0!</v>
      </c>
      <c r="T1090" s="28" t="e">
        <f t="shared" si="94"/>
        <v>#DIV/0!</v>
      </c>
      <c r="U1090" s="16"/>
      <c r="V1090" s="16"/>
    </row>
    <row r="1091" spans="6:22" x14ac:dyDescent="0.2">
      <c r="F1091" s="16"/>
      <c r="H1091" s="16">
        <v>0</v>
      </c>
      <c r="I1091" s="16" t="e">
        <v>#DIV/0!</v>
      </c>
      <c r="J1091" s="16"/>
      <c r="K1091" s="26"/>
      <c r="L1091" s="116"/>
      <c r="M1091" s="16"/>
      <c r="N1091" s="26">
        <f t="shared" si="90"/>
        <v>1</v>
      </c>
      <c r="O1091" s="26">
        <f t="shared" si="91"/>
        <v>2004</v>
      </c>
      <c r="P1091" s="26">
        <f>INDEX(ENDEKS!$Q$4:$AB$25,MATCH(O1091,ENDEKS!$P$4:$P$25,0),MATCH(N1091,ENDEKS!$Q$3:$AB$3,0))</f>
        <v>33.345300000000002</v>
      </c>
      <c r="R1091" s="28">
        <f t="shared" si="92"/>
        <v>0</v>
      </c>
      <c r="S1091" s="28" t="e">
        <f t="shared" si="93"/>
        <v>#DIV/0!</v>
      </c>
      <c r="T1091" s="28" t="e">
        <f t="shared" si="94"/>
        <v>#DIV/0!</v>
      </c>
      <c r="U1091" s="16"/>
      <c r="V1091" s="16"/>
    </row>
    <row r="1092" spans="6:22" x14ac:dyDescent="0.2">
      <c r="F1092" s="16"/>
      <c r="H1092" s="16">
        <v>0</v>
      </c>
      <c r="I1092" s="16" t="e">
        <v>#DIV/0!</v>
      </c>
      <c r="J1092" s="16"/>
      <c r="K1092" s="26"/>
      <c r="L1092" s="116"/>
      <c r="M1092" s="16"/>
      <c r="N1092" s="26">
        <f t="shared" si="90"/>
        <v>1</v>
      </c>
      <c r="O1092" s="26">
        <f t="shared" si="91"/>
        <v>2004</v>
      </c>
      <c r="P1092" s="26">
        <f>INDEX(ENDEKS!$Q$4:$AB$25,MATCH(O1092,ENDEKS!$P$4:$P$25,0),MATCH(N1092,ENDEKS!$Q$3:$AB$3,0))</f>
        <v>33.345300000000002</v>
      </c>
      <c r="R1092" s="28">
        <f t="shared" si="92"/>
        <v>0</v>
      </c>
      <c r="S1092" s="28" t="e">
        <f t="shared" si="93"/>
        <v>#DIV/0!</v>
      </c>
      <c r="T1092" s="28" t="e">
        <f t="shared" si="94"/>
        <v>#DIV/0!</v>
      </c>
      <c r="U1092" s="16"/>
      <c r="V1092" s="16"/>
    </row>
    <row r="1093" spans="6:22" x14ac:dyDescent="0.2">
      <c r="F1093" s="16"/>
      <c r="H1093" s="16">
        <v>0</v>
      </c>
      <c r="I1093" s="16" t="e">
        <v>#DIV/0!</v>
      </c>
      <c r="J1093" s="16"/>
      <c r="K1093" s="26"/>
      <c r="L1093" s="116"/>
      <c r="M1093" s="16"/>
      <c r="N1093" s="26">
        <f t="shared" si="90"/>
        <v>1</v>
      </c>
      <c r="O1093" s="26">
        <f t="shared" si="91"/>
        <v>2004</v>
      </c>
      <c r="P1093" s="26">
        <f>INDEX(ENDEKS!$Q$4:$AB$25,MATCH(O1093,ENDEKS!$P$4:$P$25,0),MATCH(N1093,ENDEKS!$Q$3:$AB$3,0))</f>
        <v>33.345300000000002</v>
      </c>
      <c r="R1093" s="28">
        <f t="shared" si="92"/>
        <v>0</v>
      </c>
      <c r="S1093" s="28" t="e">
        <f t="shared" si="93"/>
        <v>#DIV/0!</v>
      </c>
      <c r="T1093" s="28" t="e">
        <f t="shared" si="94"/>
        <v>#DIV/0!</v>
      </c>
      <c r="U1093" s="16"/>
      <c r="V1093" s="16"/>
    </row>
    <row r="1094" spans="6:22" x14ac:dyDescent="0.2">
      <c r="F1094" s="16"/>
      <c r="H1094" s="16">
        <v>0</v>
      </c>
      <c r="I1094" s="16" t="e">
        <v>#DIV/0!</v>
      </c>
      <c r="J1094" s="16"/>
      <c r="K1094" s="26"/>
      <c r="L1094" s="116"/>
      <c r="M1094" s="16"/>
      <c r="N1094" s="26">
        <f t="shared" si="90"/>
        <v>1</v>
      </c>
      <c r="O1094" s="26">
        <f t="shared" si="91"/>
        <v>2004</v>
      </c>
      <c r="P1094" s="26">
        <f>INDEX(ENDEKS!$Q$4:$AB$25,MATCH(O1094,ENDEKS!$P$4:$P$25,0),MATCH(N1094,ENDEKS!$Q$3:$AB$3,0))</f>
        <v>33.345300000000002</v>
      </c>
      <c r="R1094" s="28">
        <f t="shared" si="92"/>
        <v>0</v>
      </c>
      <c r="S1094" s="28" t="e">
        <f t="shared" si="93"/>
        <v>#DIV/0!</v>
      </c>
      <c r="T1094" s="28" t="e">
        <f t="shared" si="94"/>
        <v>#DIV/0!</v>
      </c>
      <c r="U1094" s="16"/>
      <c r="V1094" s="16"/>
    </row>
    <row r="1095" spans="6:22" x14ac:dyDescent="0.2">
      <c r="F1095" s="16"/>
      <c r="H1095" s="16">
        <v>0</v>
      </c>
      <c r="I1095" s="16" t="e">
        <v>#DIV/0!</v>
      </c>
      <c r="J1095" s="16"/>
      <c r="K1095" s="26"/>
      <c r="L1095" s="116"/>
      <c r="M1095" s="16"/>
      <c r="N1095" s="26">
        <f t="shared" si="90"/>
        <v>1</v>
      </c>
      <c r="O1095" s="26">
        <f t="shared" si="91"/>
        <v>2004</v>
      </c>
      <c r="P1095" s="26">
        <f>INDEX(ENDEKS!$Q$4:$AB$25,MATCH(O1095,ENDEKS!$P$4:$P$25,0),MATCH(N1095,ENDEKS!$Q$3:$AB$3,0))</f>
        <v>33.345300000000002</v>
      </c>
      <c r="R1095" s="28">
        <f t="shared" si="92"/>
        <v>0</v>
      </c>
      <c r="S1095" s="28" t="e">
        <f t="shared" si="93"/>
        <v>#DIV/0!</v>
      </c>
      <c r="T1095" s="28" t="e">
        <f t="shared" si="94"/>
        <v>#DIV/0!</v>
      </c>
      <c r="U1095" s="16"/>
      <c r="V1095" s="16"/>
    </row>
    <row r="1096" spans="6:22" x14ac:dyDescent="0.2">
      <c r="F1096" s="16"/>
      <c r="H1096" s="16">
        <v>0</v>
      </c>
      <c r="I1096" s="16" t="e">
        <v>#DIV/0!</v>
      </c>
      <c r="J1096" s="16"/>
      <c r="K1096" s="26"/>
      <c r="L1096" s="116"/>
      <c r="M1096" s="16"/>
      <c r="N1096" s="26">
        <f t="shared" si="90"/>
        <v>1</v>
      </c>
      <c r="O1096" s="26">
        <f t="shared" si="91"/>
        <v>2004</v>
      </c>
      <c r="P1096" s="26">
        <f>INDEX(ENDEKS!$Q$4:$AB$25,MATCH(O1096,ENDEKS!$P$4:$P$25,0),MATCH(N1096,ENDEKS!$Q$3:$AB$3,0))</f>
        <v>33.345300000000002</v>
      </c>
      <c r="R1096" s="28">
        <f t="shared" si="92"/>
        <v>0</v>
      </c>
      <c r="S1096" s="28" t="e">
        <f t="shared" si="93"/>
        <v>#DIV/0!</v>
      </c>
      <c r="T1096" s="28" t="e">
        <f t="shared" si="94"/>
        <v>#DIV/0!</v>
      </c>
      <c r="U1096" s="16"/>
      <c r="V1096" s="16"/>
    </row>
    <row r="1097" spans="6:22" x14ac:dyDescent="0.2">
      <c r="F1097" s="16"/>
      <c r="H1097" s="16">
        <v>0</v>
      </c>
      <c r="I1097" s="16" t="e">
        <v>#DIV/0!</v>
      </c>
      <c r="J1097" s="16"/>
      <c r="K1097" s="26"/>
      <c r="L1097" s="116"/>
      <c r="M1097" s="16"/>
      <c r="N1097" s="26">
        <f t="shared" si="90"/>
        <v>1</v>
      </c>
      <c r="O1097" s="26">
        <f t="shared" si="91"/>
        <v>2004</v>
      </c>
      <c r="P1097" s="26">
        <f>INDEX(ENDEKS!$Q$4:$AB$25,MATCH(O1097,ENDEKS!$P$4:$P$25,0),MATCH(N1097,ENDEKS!$Q$3:$AB$3,0))</f>
        <v>33.345300000000002</v>
      </c>
      <c r="R1097" s="28">
        <f t="shared" si="92"/>
        <v>0</v>
      </c>
      <c r="S1097" s="28" t="e">
        <f t="shared" si="93"/>
        <v>#DIV/0!</v>
      </c>
      <c r="T1097" s="28" t="e">
        <f t="shared" si="94"/>
        <v>#DIV/0!</v>
      </c>
      <c r="U1097" s="16"/>
      <c r="V1097" s="16"/>
    </row>
    <row r="1098" spans="6:22" x14ac:dyDescent="0.2">
      <c r="F1098" s="16"/>
      <c r="H1098" s="16">
        <v>0</v>
      </c>
      <c r="I1098" s="16" t="e">
        <v>#DIV/0!</v>
      </c>
      <c r="J1098" s="16"/>
      <c r="K1098" s="26"/>
      <c r="L1098" s="116"/>
      <c r="M1098" s="16"/>
      <c r="N1098" s="26">
        <f t="shared" si="90"/>
        <v>1</v>
      </c>
      <c r="O1098" s="26">
        <f t="shared" si="91"/>
        <v>2004</v>
      </c>
      <c r="P1098" s="26">
        <f>INDEX(ENDEKS!$Q$4:$AB$25,MATCH(O1098,ENDEKS!$P$4:$P$25,0),MATCH(N1098,ENDEKS!$Q$3:$AB$3,0))</f>
        <v>33.345300000000002</v>
      </c>
      <c r="R1098" s="28">
        <f t="shared" si="92"/>
        <v>0</v>
      </c>
      <c r="S1098" s="28" t="e">
        <f t="shared" si="93"/>
        <v>#DIV/0!</v>
      </c>
      <c r="T1098" s="28" t="e">
        <f t="shared" si="94"/>
        <v>#DIV/0!</v>
      </c>
      <c r="U1098" s="16"/>
      <c r="V1098" s="16"/>
    </row>
    <row r="1099" spans="6:22" x14ac:dyDescent="0.2">
      <c r="F1099" s="16"/>
      <c r="H1099" s="16">
        <v>0</v>
      </c>
      <c r="I1099" s="16" t="e">
        <v>#DIV/0!</v>
      </c>
      <c r="J1099" s="16"/>
      <c r="K1099" s="26"/>
      <c r="L1099" s="116"/>
      <c r="M1099" s="16"/>
      <c r="N1099" s="26">
        <f t="shared" si="90"/>
        <v>1</v>
      </c>
      <c r="O1099" s="26">
        <f t="shared" si="91"/>
        <v>2004</v>
      </c>
      <c r="P1099" s="26">
        <f>INDEX(ENDEKS!$Q$4:$AB$25,MATCH(O1099,ENDEKS!$P$4:$P$25,0),MATCH(N1099,ENDEKS!$Q$3:$AB$3,0))</f>
        <v>33.345300000000002</v>
      </c>
      <c r="R1099" s="28">
        <f t="shared" si="92"/>
        <v>0</v>
      </c>
      <c r="S1099" s="28" t="e">
        <f t="shared" si="93"/>
        <v>#DIV/0!</v>
      </c>
      <c r="T1099" s="28" t="e">
        <f t="shared" si="94"/>
        <v>#DIV/0!</v>
      </c>
      <c r="U1099" s="16"/>
      <c r="V1099" s="16"/>
    </row>
    <row r="1100" spans="6:22" x14ac:dyDescent="0.2">
      <c r="F1100" s="16"/>
      <c r="H1100" s="16">
        <v>0</v>
      </c>
      <c r="I1100" s="16" t="e">
        <v>#DIV/0!</v>
      </c>
      <c r="J1100" s="16"/>
      <c r="K1100" s="26"/>
      <c r="L1100" s="116"/>
      <c r="M1100" s="16"/>
      <c r="N1100" s="26">
        <f t="shared" si="90"/>
        <v>1</v>
      </c>
      <c r="O1100" s="26">
        <f t="shared" si="91"/>
        <v>2004</v>
      </c>
      <c r="P1100" s="26">
        <f>INDEX(ENDEKS!$Q$4:$AB$25,MATCH(O1100,ENDEKS!$P$4:$P$25,0),MATCH(N1100,ENDEKS!$Q$3:$AB$3,0))</f>
        <v>33.345300000000002</v>
      </c>
      <c r="R1100" s="28">
        <f t="shared" si="92"/>
        <v>0</v>
      </c>
      <c r="S1100" s="28" t="e">
        <f t="shared" si="93"/>
        <v>#DIV/0!</v>
      </c>
      <c r="T1100" s="28" t="e">
        <f t="shared" si="94"/>
        <v>#DIV/0!</v>
      </c>
      <c r="U1100" s="16"/>
      <c r="V1100" s="16"/>
    </row>
    <row r="1101" spans="6:22" x14ac:dyDescent="0.2">
      <c r="F1101" s="16"/>
      <c r="H1101" s="16">
        <v>0</v>
      </c>
      <c r="I1101" s="16" t="e">
        <v>#DIV/0!</v>
      </c>
      <c r="J1101" s="16"/>
      <c r="K1101" s="26"/>
      <c r="L1101" s="116"/>
      <c r="M1101" s="16"/>
      <c r="N1101" s="26">
        <f t="shared" si="90"/>
        <v>1</v>
      </c>
      <c r="O1101" s="26">
        <f t="shared" si="91"/>
        <v>2004</v>
      </c>
      <c r="P1101" s="26">
        <f>INDEX(ENDEKS!$Q$4:$AB$25,MATCH(O1101,ENDEKS!$P$4:$P$25,0),MATCH(N1101,ENDEKS!$Q$3:$AB$3,0))</f>
        <v>33.345300000000002</v>
      </c>
      <c r="R1101" s="28">
        <f t="shared" si="92"/>
        <v>0</v>
      </c>
      <c r="S1101" s="28" t="e">
        <f t="shared" si="93"/>
        <v>#DIV/0!</v>
      </c>
      <c r="T1101" s="28" t="e">
        <f t="shared" si="94"/>
        <v>#DIV/0!</v>
      </c>
      <c r="U1101" s="16"/>
      <c r="V1101" s="16"/>
    </row>
    <row r="1102" spans="6:22" x14ac:dyDescent="0.2">
      <c r="F1102" s="16"/>
      <c r="H1102" s="16">
        <v>0</v>
      </c>
      <c r="I1102" s="16" t="e">
        <v>#DIV/0!</v>
      </c>
      <c r="J1102" s="16"/>
      <c r="K1102" s="26"/>
      <c r="L1102" s="116"/>
      <c r="M1102" s="16"/>
      <c r="N1102" s="26">
        <f t="shared" si="90"/>
        <v>1</v>
      </c>
      <c r="O1102" s="26">
        <f t="shared" si="91"/>
        <v>2004</v>
      </c>
      <c r="P1102" s="26">
        <f>INDEX(ENDEKS!$Q$4:$AB$25,MATCH(O1102,ENDEKS!$P$4:$P$25,0),MATCH(N1102,ENDEKS!$Q$3:$AB$3,0))</f>
        <v>33.345300000000002</v>
      </c>
      <c r="R1102" s="28">
        <f t="shared" si="92"/>
        <v>0</v>
      </c>
      <c r="S1102" s="28" t="e">
        <f t="shared" si="93"/>
        <v>#DIV/0!</v>
      </c>
      <c r="T1102" s="28" t="e">
        <f t="shared" si="94"/>
        <v>#DIV/0!</v>
      </c>
      <c r="U1102" s="16"/>
      <c r="V1102" s="16"/>
    </row>
    <row r="1103" spans="6:22" x14ac:dyDescent="0.2">
      <c r="F1103" s="16"/>
      <c r="H1103" s="16">
        <v>0</v>
      </c>
      <c r="I1103" s="16" t="e">
        <v>#DIV/0!</v>
      </c>
      <c r="J1103" s="16"/>
      <c r="K1103" s="26"/>
      <c r="L1103" s="116"/>
      <c r="M1103" s="16"/>
      <c r="N1103" s="26">
        <f t="shared" si="90"/>
        <v>1</v>
      </c>
      <c r="O1103" s="26">
        <f t="shared" si="91"/>
        <v>2004</v>
      </c>
      <c r="P1103" s="26">
        <f>INDEX(ENDEKS!$Q$4:$AB$25,MATCH(O1103,ENDEKS!$P$4:$P$25,0),MATCH(N1103,ENDEKS!$Q$3:$AB$3,0))</f>
        <v>33.345300000000002</v>
      </c>
      <c r="R1103" s="28">
        <f t="shared" si="92"/>
        <v>0</v>
      </c>
      <c r="S1103" s="28" t="e">
        <f t="shared" si="93"/>
        <v>#DIV/0!</v>
      </c>
      <c r="T1103" s="28" t="e">
        <f t="shared" si="94"/>
        <v>#DIV/0!</v>
      </c>
      <c r="U1103" s="16"/>
      <c r="V1103" s="16"/>
    </row>
    <row r="1104" spans="6:22" x14ac:dyDescent="0.2">
      <c r="F1104" s="16"/>
      <c r="H1104" s="16">
        <v>0</v>
      </c>
      <c r="I1104" s="16" t="e">
        <v>#DIV/0!</v>
      </c>
      <c r="J1104" s="16"/>
      <c r="K1104" s="26"/>
      <c r="L1104" s="116"/>
      <c r="M1104" s="16"/>
      <c r="N1104" s="26">
        <f t="shared" ref="N1104:N1167" si="95">IF(K1104="E",MONTH(L1104),MONTH(D1104))</f>
        <v>1</v>
      </c>
      <c r="O1104" s="26">
        <f t="shared" ref="O1104:O1167" si="96">IF(K1104="E",YEAR(L1104),IF(YEAR(D1104)&gt;2004,YEAR(D1104),2004))</f>
        <v>2004</v>
      </c>
      <c r="P1104" s="26">
        <f>INDEX(ENDEKS!$Q$4:$AB$25,MATCH(O1104,ENDEKS!$P$4:$P$25,0),MATCH(N1104,ENDEKS!$Q$3:$AB$3,0))</f>
        <v>33.345300000000002</v>
      </c>
      <c r="R1104" s="28">
        <f t="shared" si="92"/>
        <v>0</v>
      </c>
      <c r="S1104" s="28" t="e">
        <f t="shared" si="93"/>
        <v>#DIV/0!</v>
      </c>
      <c r="T1104" s="28" t="e">
        <f t="shared" si="94"/>
        <v>#DIV/0!</v>
      </c>
      <c r="U1104" s="16"/>
      <c r="V1104" s="16"/>
    </row>
    <row r="1105" spans="6:22" x14ac:dyDescent="0.2">
      <c r="F1105" s="16"/>
      <c r="H1105" s="16">
        <v>0</v>
      </c>
      <c r="I1105" s="16" t="e">
        <v>#DIV/0!</v>
      </c>
      <c r="J1105" s="16"/>
      <c r="K1105" s="26"/>
      <c r="L1105" s="116"/>
      <c r="M1105" s="16"/>
      <c r="N1105" s="26">
        <f t="shared" si="95"/>
        <v>1</v>
      </c>
      <c r="O1105" s="26">
        <f t="shared" si="96"/>
        <v>2004</v>
      </c>
      <c r="P1105" s="26">
        <f>INDEX(ENDEKS!$Q$4:$AB$25,MATCH(O1105,ENDEKS!$P$4:$P$25,0),MATCH(N1105,ENDEKS!$Q$3:$AB$3,0))</f>
        <v>33.345300000000002</v>
      </c>
      <c r="R1105" s="28">
        <f t="shared" ref="R1105:R1168" si="97">H1105*P1105</f>
        <v>0</v>
      </c>
      <c r="S1105" s="28" t="e">
        <f t="shared" ref="S1105:S1168" si="98">R1105/H1105*I1105</f>
        <v>#DIV/0!</v>
      </c>
      <c r="T1105" s="28" t="e">
        <f t="shared" ref="T1105:T1168" si="99">(R1105-H1105)-(S1105-I1105)</f>
        <v>#DIV/0!</v>
      </c>
      <c r="U1105" s="16"/>
      <c r="V1105" s="16"/>
    </row>
    <row r="1106" spans="6:22" x14ac:dyDescent="0.2">
      <c r="F1106" s="16"/>
      <c r="H1106" s="16">
        <v>0</v>
      </c>
      <c r="I1106" s="16" t="e">
        <v>#DIV/0!</v>
      </c>
      <c r="J1106" s="16"/>
      <c r="K1106" s="26"/>
      <c r="L1106" s="116"/>
      <c r="M1106" s="16"/>
      <c r="N1106" s="26">
        <f t="shared" si="95"/>
        <v>1</v>
      </c>
      <c r="O1106" s="26">
        <f t="shared" si="96"/>
        <v>2004</v>
      </c>
      <c r="P1106" s="26">
        <f>INDEX(ENDEKS!$Q$4:$AB$25,MATCH(O1106,ENDEKS!$P$4:$P$25,0),MATCH(N1106,ENDEKS!$Q$3:$AB$3,0))</f>
        <v>33.345300000000002</v>
      </c>
      <c r="R1106" s="28">
        <f t="shared" si="97"/>
        <v>0</v>
      </c>
      <c r="S1106" s="28" t="e">
        <f t="shared" si="98"/>
        <v>#DIV/0!</v>
      </c>
      <c r="T1106" s="28" t="e">
        <f t="shared" si="99"/>
        <v>#DIV/0!</v>
      </c>
      <c r="U1106" s="16"/>
      <c r="V1106" s="16"/>
    </row>
    <row r="1107" spans="6:22" x14ac:dyDescent="0.2">
      <c r="F1107" s="16"/>
      <c r="H1107" s="16">
        <v>0</v>
      </c>
      <c r="I1107" s="16" t="e">
        <v>#DIV/0!</v>
      </c>
      <c r="J1107" s="16"/>
      <c r="K1107" s="26"/>
      <c r="L1107" s="116"/>
      <c r="M1107" s="16"/>
      <c r="N1107" s="26">
        <f t="shared" si="95"/>
        <v>1</v>
      </c>
      <c r="O1107" s="26">
        <f t="shared" si="96"/>
        <v>2004</v>
      </c>
      <c r="P1107" s="26">
        <f>INDEX(ENDEKS!$Q$4:$AB$25,MATCH(O1107,ENDEKS!$P$4:$P$25,0),MATCH(N1107,ENDEKS!$Q$3:$AB$3,0))</f>
        <v>33.345300000000002</v>
      </c>
      <c r="R1107" s="28">
        <f t="shared" si="97"/>
        <v>0</v>
      </c>
      <c r="S1107" s="28" t="e">
        <f t="shared" si="98"/>
        <v>#DIV/0!</v>
      </c>
      <c r="T1107" s="28" t="e">
        <f t="shared" si="99"/>
        <v>#DIV/0!</v>
      </c>
      <c r="U1107" s="16"/>
      <c r="V1107" s="16"/>
    </row>
    <row r="1108" spans="6:22" x14ac:dyDescent="0.2">
      <c r="F1108" s="16"/>
      <c r="H1108" s="16">
        <v>0</v>
      </c>
      <c r="I1108" s="16" t="e">
        <v>#DIV/0!</v>
      </c>
      <c r="J1108" s="16"/>
      <c r="K1108" s="26"/>
      <c r="L1108" s="116"/>
      <c r="M1108" s="16"/>
      <c r="N1108" s="26">
        <f t="shared" si="95"/>
        <v>1</v>
      </c>
      <c r="O1108" s="26">
        <f t="shared" si="96"/>
        <v>2004</v>
      </c>
      <c r="P1108" s="26">
        <f>INDEX(ENDEKS!$Q$4:$AB$25,MATCH(O1108,ENDEKS!$P$4:$P$25,0),MATCH(N1108,ENDEKS!$Q$3:$AB$3,0))</f>
        <v>33.345300000000002</v>
      </c>
      <c r="R1108" s="28">
        <f t="shared" si="97"/>
        <v>0</v>
      </c>
      <c r="S1108" s="28" t="e">
        <f t="shared" si="98"/>
        <v>#DIV/0!</v>
      </c>
      <c r="T1108" s="28" t="e">
        <f t="shared" si="99"/>
        <v>#DIV/0!</v>
      </c>
      <c r="U1108" s="16"/>
      <c r="V1108" s="16"/>
    </row>
    <row r="1109" spans="6:22" x14ac:dyDescent="0.2">
      <c r="F1109" s="16"/>
      <c r="H1109" s="16">
        <v>0</v>
      </c>
      <c r="I1109" s="16" t="e">
        <v>#DIV/0!</v>
      </c>
      <c r="J1109" s="16"/>
      <c r="K1109" s="26"/>
      <c r="L1109" s="116"/>
      <c r="M1109" s="16"/>
      <c r="N1109" s="26">
        <f t="shared" si="95"/>
        <v>1</v>
      </c>
      <c r="O1109" s="26">
        <f t="shared" si="96"/>
        <v>2004</v>
      </c>
      <c r="P1109" s="26">
        <f>INDEX(ENDEKS!$Q$4:$AB$25,MATCH(O1109,ENDEKS!$P$4:$P$25,0),MATCH(N1109,ENDEKS!$Q$3:$AB$3,0))</f>
        <v>33.345300000000002</v>
      </c>
      <c r="R1109" s="28">
        <f t="shared" si="97"/>
        <v>0</v>
      </c>
      <c r="S1109" s="28" t="e">
        <f t="shared" si="98"/>
        <v>#DIV/0!</v>
      </c>
      <c r="T1109" s="28" t="e">
        <f t="shared" si="99"/>
        <v>#DIV/0!</v>
      </c>
      <c r="U1109" s="16"/>
      <c r="V1109" s="16"/>
    </row>
    <row r="1110" spans="6:22" x14ac:dyDescent="0.2">
      <c r="F1110" s="16"/>
      <c r="H1110" s="16">
        <v>0</v>
      </c>
      <c r="I1110" s="16" t="e">
        <v>#DIV/0!</v>
      </c>
      <c r="J1110" s="16"/>
      <c r="K1110" s="26"/>
      <c r="L1110" s="116"/>
      <c r="M1110" s="16"/>
      <c r="N1110" s="26">
        <f t="shared" si="95"/>
        <v>1</v>
      </c>
      <c r="O1110" s="26">
        <f t="shared" si="96"/>
        <v>2004</v>
      </c>
      <c r="P1110" s="26">
        <f>INDEX(ENDEKS!$Q$4:$AB$25,MATCH(O1110,ENDEKS!$P$4:$P$25,0),MATCH(N1110,ENDEKS!$Q$3:$AB$3,0))</f>
        <v>33.345300000000002</v>
      </c>
      <c r="R1110" s="28">
        <f t="shared" si="97"/>
        <v>0</v>
      </c>
      <c r="S1110" s="28" t="e">
        <f t="shared" si="98"/>
        <v>#DIV/0!</v>
      </c>
      <c r="T1110" s="28" t="e">
        <f t="shared" si="99"/>
        <v>#DIV/0!</v>
      </c>
      <c r="U1110" s="16"/>
      <c r="V1110" s="16"/>
    </row>
    <row r="1111" spans="6:22" x14ac:dyDescent="0.2">
      <c r="F1111" s="16"/>
      <c r="H1111" s="16">
        <v>0</v>
      </c>
      <c r="I1111" s="16" t="e">
        <v>#DIV/0!</v>
      </c>
      <c r="J1111" s="16"/>
      <c r="K1111" s="26"/>
      <c r="L1111" s="116"/>
      <c r="M1111" s="16"/>
      <c r="N1111" s="26">
        <f t="shared" si="95"/>
        <v>1</v>
      </c>
      <c r="O1111" s="26">
        <f t="shared" si="96"/>
        <v>2004</v>
      </c>
      <c r="P1111" s="26">
        <f>INDEX(ENDEKS!$Q$4:$AB$25,MATCH(O1111,ENDEKS!$P$4:$P$25,0),MATCH(N1111,ENDEKS!$Q$3:$AB$3,0))</f>
        <v>33.345300000000002</v>
      </c>
      <c r="R1111" s="28">
        <f t="shared" si="97"/>
        <v>0</v>
      </c>
      <c r="S1111" s="28" t="e">
        <f t="shared" si="98"/>
        <v>#DIV/0!</v>
      </c>
      <c r="T1111" s="28" t="e">
        <f t="shared" si="99"/>
        <v>#DIV/0!</v>
      </c>
      <c r="U1111" s="16"/>
      <c r="V1111" s="16"/>
    </row>
    <row r="1112" spans="6:22" x14ac:dyDescent="0.2">
      <c r="F1112" s="16"/>
      <c r="H1112" s="16">
        <v>0</v>
      </c>
      <c r="I1112" s="16" t="e">
        <v>#DIV/0!</v>
      </c>
      <c r="J1112" s="16"/>
      <c r="K1112" s="26"/>
      <c r="L1112" s="116"/>
      <c r="M1112" s="16"/>
      <c r="N1112" s="26">
        <f t="shared" si="95"/>
        <v>1</v>
      </c>
      <c r="O1112" s="26">
        <f t="shared" si="96"/>
        <v>2004</v>
      </c>
      <c r="P1112" s="26">
        <f>INDEX(ENDEKS!$Q$4:$AB$25,MATCH(O1112,ENDEKS!$P$4:$P$25,0),MATCH(N1112,ENDEKS!$Q$3:$AB$3,0))</f>
        <v>33.345300000000002</v>
      </c>
      <c r="R1112" s="28">
        <f t="shared" si="97"/>
        <v>0</v>
      </c>
      <c r="S1112" s="28" t="e">
        <f t="shared" si="98"/>
        <v>#DIV/0!</v>
      </c>
      <c r="T1112" s="28" t="e">
        <f t="shared" si="99"/>
        <v>#DIV/0!</v>
      </c>
      <c r="U1112" s="16"/>
      <c r="V1112" s="16"/>
    </row>
    <row r="1113" spans="6:22" x14ac:dyDescent="0.2">
      <c r="F1113" s="16"/>
      <c r="H1113" s="16">
        <v>0</v>
      </c>
      <c r="I1113" s="16" t="e">
        <v>#DIV/0!</v>
      </c>
      <c r="J1113" s="16"/>
      <c r="K1113" s="26"/>
      <c r="L1113" s="116"/>
      <c r="M1113" s="16"/>
      <c r="N1113" s="26">
        <f t="shared" si="95"/>
        <v>1</v>
      </c>
      <c r="O1113" s="26">
        <f t="shared" si="96"/>
        <v>2004</v>
      </c>
      <c r="P1113" s="26">
        <f>INDEX(ENDEKS!$Q$4:$AB$25,MATCH(O1113,ENDEKS!$P$4:$P$25,0),MATCH(N1113,ENDEKS!$Q$3:$AB$3,0))</f>
        <v>33.345300000000002</v>
      </c>
      <c r="R1113" s="28">
        <f t="shared" si="97"/>
        <v>0</v>
      </c>
      <c r="S1113" s="28" t="e">
        <f t="shared" si="98"/>
        <v>#DIV/0!</v>
      </c>
      <c r="T1113" s="28" t="e">
        <f t="shared" si="99"/>
        <v>#DIV/0!</v>
      </c>
      <c r="U1113" s="16"/>
      <c r="V1113" s="16"/>
    </row>
    <row r="1114" spans="6:22" x14ac:dyDescent="0.2">
      <c r="F1114" s="16"/>
      <c r="H1114" s="16">
        <v>0</v>
      </c>
      <c r="I1114" s="16" t="e">
        <v>#DIV/0!</v>
      </c>
      <c r="J1114" s="16"/>
      <c r="K1114" s="26"/>
      <c r="L1114" s="116"/>
      <c r="M1114" s="16"/>
      <c r="N1114" s="26">
        <f t="shared" si="95"/>
        <v>1</v>
      </c>
      <c r="O1114" s="26">
        <f t="shared" si="96"/>
        <v>2004</v>
      </c>
      <c r="P1114" s="26">
        <f>INDEX(ENDEKS!$Q$4:$AB$25,MATCH(O1114,ENDEKS!$P$4:$P$25,0),MATCH(N1114,ENDEKS!$Q$3:$AB$3,0))</f>
        <v>33.345300000000002</v>
      </c>
      <c r="R1114" s="28">
        <f t="shared" si="97"/>
        <v>0</v>
      </c>
      <c r="S1114" s="28" t="e">
        <f t="shared" si="98"/>
        <v>#DIV/0!</v>
      </c>
      <c r="T1114" s="28" t="e">
        <f t="shared" si="99"/>
        <v>#DIV/0!</v>
      </c>
      <c r="U1114" s="16"/>
      <c r="V1114" s="16"/>
    </row>
    <row r="1115" spans="6:22" x14ac:dyDescent="0.2">
      <c r="F1115" s="16"/>
      <c r="H1115" s="16">
        <v>0</v>
      </c>
      <c r="I1115" s="16" t="e">
        <v>#DIV/0!</v>
      </c>
      <c r="J1115" s="16"/>
      <c r="K1115" s="26"/>
      <c r="L1115" s="116"/>
      <c r="M1115" s="16"/>
      <c r="N1115" s="26">
        <f t="shared" si="95"/>
        <v>1</v>
      </c>
      <c r="O1115" s="26">
        <f t="shared" si="96"/>
        <v>2004</v>
      </c>
      <c r="P1115" s="26">
        <f>INDEX(ENDEKS!$Q$4:$AB$25,MATCH(O1115,ENDEKS!$P$4:$P$25,0),MATCH(N1115,ENDEKS!$Q$3:$AB$3,0))</f>
        <v>33.345300000000002</v>
      </c>
      <c r="R1115" s="28">
        <f t="shared" si="97"/>
        <v>0</v>
      </c>
      <c r="S1115" s="28" t="e">
        <f t="shared" si="98"/>
        <v>#DIV/0!</v>
      </c>
      <c r="T1115" s="28" t="e">
        <f t="shared" si="99"/>
        <v>#DIV/0!</v>
      </c>
      <c r="U1115" s="16"/>
      <c r="V1115" s="16"/>
    </row>
    <row r="1116" spans="6:22" x14ac:dyDescent="0.2">
      <c r="F1116" s="16"/>
      <c r="H1116" s="16">
        <v>0</v>
      </c>
      <c r="I1116" s="16" t="e">
        <v>#DIV/0!</v>
      </c>
      <c r="J1116" s="16"/>
      <c r="K1116" s="26"/>
      <c r="L1116" s="116"/>
      <c r="M1116" s="16"/>
      <c r="N1116" s="26">
        <f t="shared" si="95"/>
        <v>1</v>
      </c>
      <c r="O1116" s="26">
        <f t="shared" si="96"/>
        <v>2004</v>
      </c>
      <c r="P1116" s="26">
        <f>INDEX(ENDEKS!$Q$4:$AB$25,MATCH(O1116,ENDEKS!$P$4:$P$25,0),MATCH(N1116,ENDEKS!$Q$3:$AB$3,0))</f>
        <v>33.345300000000002</v>
      </c>
      <c r="R1116" s="28">
        <f t="shared" si="97"/>
        <v>0</v>
      </c>
      <c r="S1116" s="28" t="e">
        <f t="shared" si="98"/>
        <v>#DIV/0!</v>
      </c>
      <c r="T1116" s="28" t="e">
        <f t="shared" si="99"/>
        <v>#DIV/0!</v>
      </c>
      <c r="U1116" s="16"/>
      <c r="V1116" s="16"/>
    </row>
    <row r="1117" spans="6:22" x14ac:dyDescent="0.2">
      <c r="F1117" s="16"/>
      <c r="H1117" s="16">
        <v>0</v>
      </c>
      <c r="I1117" s="16" t="e">
        <v>#DIV/0!</v>
      </c>
      <c r="J1117" s="16"/>
      <c r="K1117" s="26"/>
      <c r="L1117" s="116"/>
      <c r="M1117" s="16"/>
      <c r="N1117" s="26">
        <f t="shared" si="95"/>
        <v>1</v>
      </c>
      <c r="O1117" s="26">
        <f t="shared" si="96"/>
        <v>2004</v>
      </c>
      <c r="P1117" s="26">
        <f>INDEX(ENDEKS!$Q$4:$AB$25,MATCH(O1117,ENDEKS!$P$4:$P$25,0),MATCH(N1117,ENDEKS!$Q$3:$AB$3,0))</f>
        <v>33.345300000000002</v>
      </c>
      <c r="R1117" s="28">
        <f t="shared" si="97"/>
        <v>0</v>
      </c>
      <c r="S1117" s="28" t="e">
        <f t="shared" si="98"/>
        <v>#DIV/0!</v>
      </c>
      <c r="T1117" s="28" t="e">
        <f t="shared" si="99"/>
        <v>#DIV/0!</v>
      </c>
      <c r="U1117" s="16"/>
      <c r="V1117" s="16"/>
    </row>
    <row r="1118" spans="6:22" x14ac:dyDescent="0.2">
      <c r="F1118" s="16"/>
      <c r="H1118" s="16">
        <v>0</v>
      </c>
      <c r="I1118" s="16" t="e">
        <v>#DIV/0!</v>
      </c>
      <c r="J1118" s="16"/>
      <c r="K1118" s="26"/>
      <c r="L1118" s="116"/>
      <c r="M1118" s="16"/>
      <c r="N1118" s="26">
        <f t="shared" si="95"/>
        <v>1</v>
      </c>
      <c r="O1118" s="26">
        <f t="shared" si="96"/>
        <v>2004</v>
      </c>
      <c r="P1118" s="26">
        <f>INDEX(ENDEKS!$Q$4:$AB$25,MATCH(O1118,ENDEKS!$P$4:$P$25,0),MATCH(N1118,ENDEKS!$Q$3:$AB$3,0))</f>
        <v>33.345300000000002</v>
      </c>
      <c r="R1118" s="28">
        <f t="shared" si="97"/>
        <v>0</v>
      </c>
      <c r="S1118" s="28" t="e">
        <f t="shared" si="98"/>
        <v>#DIV/0!</v>
      </c>
      <c r="T1118" s="28" t="e">
        <f t="shared" si="99"/>
        <v>#DIV/0!</v>
      </c>
      <c r="U1118" s="16"/>
      <c r="V1118" s="16"/>
    </row>
    <row r="1119" spans="6:22" x14ac:dyDescent="0.2">
      <c r="F1119" s="16"/>
      <c r="H1119" s="16">
        <v>0</v>
      </c>
      <c r="I1119" s="16" t="e">
        <v>#DIV/0!</v>
      </c>
      <c r="J1119" s="16"/>
      <c r="K1119" s="26"/>
      <c r="L1119" s="116"/>
      <c r="M1119" s="16"/>
      <c r="N1119" s="26">
        <f t="shared" si="95"/>
        <v>1</v>
      </c>
      <c r="O1119" s="26">
        <f t="shared" si="96"/>
        <v>2004</v>
      </c>
      <c r="P1119" s="26">
        <f>INDEX(ENDEKS!$Q$4:$AB$25,MATCH(O1119,ENDEKS!$P$4:$P$25,0),MATCH(N1119,ENDEKS!$Q$3:$AB$3,0))</f>
        <v>33.345300000000002</v>
      </c>
      <c r="R1119" s="28">
        <f t="shared" si="97"/>
        <v>0</v>
      </c>
      <c r="S1119" s="28" t="e">
        <f t="shared" si="98"/>
        <v>#DIV/0!</v>
      </c>
      <c r="T1119" s="28" t="e">
        <f t="shared" si="99"/>
        <v>#DIV/0!</v>
      </c>
      <c r="U1119" s="16"/>
      <c r="V1119" s="16"/>
    </row>
    <row r="1120" spans="6:22" x14ac:dyDescent="0.2">
      <c r="F1120" s="16"/>
      <c r="H1120" s="16">
        <v>0</v>
      </c>
      <c r="I1120" s="16" t="e">
        <v>#DIV/0!</v>
      </c>
      <c r="J1120" s="16"/>
      <c r="K1120" s="26"/>
      <c r="L1120" s="116"/>
      <c r="M1120" s="16"/>
      <c r="N1120" s="26">
        <f t="shared" si="95"/>
        <v>1</v>
      </c>
      <c r="O1120" s="26">
        <f t="shared" si="96"/>
        <v>2004</v>
      </c>
      <c r="P1120" s="26">
        <f>INDEX(ENDEKS!$Q$4:$AB$25,MATCH(O1120,ENDEKS!$P$4:$P$25,0),MATCH(N1120,ENDEKS!$Q$3:$AB$3,0))</f>
        <v>33.345300000000002</v>
      </c>
      <c r="R1120" s="28">
        <f t="shared" si="97"/>
        <v>0</v>
      </c>
      <c r="S1120" s="28" t="e">
        <f t="shared" si="98"/>
        <v>#DIV/0!</v>
      </c>
      <c r="T1120" s="28" t="e">
        <f t="shared" si="99"/>
        <v>#DIV/0!</v>
      </c>
      <c r="U1120" s="16"/>
      <c r="V1120" s="16"/>
    </row>
    <row r="1121" spans="6:22" x14ac:dyDescent="0.2">
      <c r="F1121" s="16"/>
      <c r="H1121" s="16">
        <v>0</v>
      </c>
      <c r="I1121" s="16" t="e">
        <v>#DIV/0!</v>
      </c>
      <c r="J1121" s="16"/>
      <c r="K1121" s="26"/>
      <c r="L1121" s="116"/>
      <c r="M1121" s="16"/>
      <c r="N1121" s="26">
        <f t="shared" si="95"/>
        <v>1</v>
      </c>
      <c r="O1121" s="26">
        <f t="shared" si="96"/>
        <v>2004</v>
      </c>
      <c r="P1121" s="26">
        <f>INDEX(ENDEKS!$Q$4:$AB$25,MATCH(O1121,ENDEKS!$P$4:$P$25,0),MATCH(N1121,ENDEKS!$Q$3:$AB$3,0))</f>
        <v>33.345300000000002</v>
      </c>
      <c r="R1121" s="28">
        <f t="shared" si="97"/>
        <v>0</v>
      </c>
      <c r="S1121" s="28" t="e">
        <f t="shared" si="98"/>
        <v>#DIV/0!</v>
      </c>
      <c r="T1121" s="28" t="e">
        <f t="shared" si="99"/>
        <v>#DIV/0!</v>
      </c>
      <c r="U1121" s="16"/>
      <c r="V1121" s="16"/>
    </row>
    <row r="1122" spans="6:22" x14ac:dyDescent="0.2">
      <c r="F1122" s="16"/>
      <c r="H1122" s="16">
        <v>0</v>
      </c>
      <c r="I1122" s="16" t="e">
        <v>#DIV/0!</v>
      </c>
      <c r="J1122" s="16"/>
      <c r="K1122" s="26"/>
      <c r="L1122" s="116"/>
      <c r="M1122" s="16"/>
      <c r="N1122" s="26">
        <f t="shared" si="95"/>
        <v>1</v>
      </c>
      <c r="O1122" s="26">
        <f t="shared" si="96"/>
        <v>2004</v>
      </c>
      <c r="P1122" s="26">
        <f>INDEX(ENDEKS!$Q$4:$AB$25,MATCH(O1122,ENDEKS!$P$4:$P$25,0),MATCH(N1122,ENDEKS!$Q$3:$AB$3,0))</f>
        <v>33.345300000000002</v>
      </c>
      <c r="R1122" s="28">
        <f t="shared" si="97"/>
        <v>0</v>
      </c>
      <c r="S1122" s="28" t="e">
        <f t="shared" si="98"/>
        <v>#DIV/0!</v>
      </c>
      <c r="T1122" s="28" t="e">
        <f t="shared" si="99"/>
        <v>#DIV/0!</v>
      </c>
      <c r="U1122" s="16"/>
      <c r="V1122" s="16"/>
    </row>
    <row r="1123" spans="6:22" x14ac:dyDescent="0.2">
      <c r="F1123" s="16"/>
      <c r="H1123" s="16">
        <v>0</v>
      </c>
      <c r="I1123" s="16" t="e">
        <v>#DIV/0!</v>
      </c>
      <c r="J1123" s="16"/>
      <c r="K1123" s="26"/>
      <c r="L1123" s="116"/>
      <c r="M1123" s="16"/>
      <c r="N1123" s="26">
        <f t="shared" si="95"/>
        <v>1</v>
      </c>
      <c r="O1123" s="26">
        <f t="shared" si="96"/>
        <v>2004</v>
      </c>
      <c r="P1123" s="26">
        <f>INDEX(ENDEKS!$Q$4:$AB$25,MATCH(O1123,ENDEKS!$P$4:$P$25,0),MATCH(N1123,ENDEKS!$Q$3:$AB$3,0))</f>
        <v>33.345300000000002</v>
      </c>
      <c r="R1123" s="28">
        <f t="shared" si="97"/>
        <v>0</v>
      </c>
      <c r="S1123" s="28" t="e">
        <f t="shared" si="98"/>
        <v>#DIV/0!</v>
      </c>
      <c r="T1123" s="28" t="e">
        <f t="shared" si="99"/>
        <v>#DIV/0!</v>
      </c>
      <c r="U1123" s="16"/>
      <c r="V1123" s="16"/>
    </row>
    <row r="1124" spans="6:22" x14ac:dyDescent="0.2">
      <c r="F1124" s="16"/>
      <c r="H1124" s="16">
        <v>0</v>
      </c>
      <c r="I1124" s="16" t="e">
        <v>#DIV/0!</v>
      </c>
      <c r="J1124" s="16"/>
      <c r="K1124" s="26"/>
      <c r="L1124" s="116"/>
      <c r="M1124" s="16"/>
      <c r="N1124" s="26">
        <f t="shared" si="95"/>
        <v>1</v>
      </c>
      <c r="O1124" s="26">
        <f t="shared" si="96"/>
        <v>2004</v>
      </c>
      <c r="P1124" s="26">
        <f>INDEX(ENDEKS!$Q$4:$AB$25,MATCH(O1124,ENDEKS!$P$4:$P$25,0),MATCH(N1124,ENDEKS!$Q$3:$AB$3,0))</f>
        <v>33.345300000000002</v>
      </c>
      <c r="R1124" s="28">
        <f t="shared" si="97"/>
        <v>0</v>
      </c>
      <c r="S1124" s="28" t="e">
        <f t="shared" si="98"/>
        <v>#DIV/0!</v>
      </c>
      <c r="T1124" s="28" t="e">
        <f t="shared" si="99"/>
        <v>#DIV/0!</v>
      </c>
      <c r="U1124" s="16"/>
      <c r="V1124" s="16"/>
    </row>
    <row r="1125" spans="6:22" x14ac:dyDescent="0.2">
      <c r="F1125" s="16"/>
      <c r="H1125" s="16">
        <v>0</v>
      </c>
      <c r="I1125" s="16" t="e">
        <v>#DIV/0!</v>
      </c>
      <c r="J1125" s="16"/>
      <c r="K1125" s="26"/>
      <c r="L1125" s="116"/>
      <c r="M1125" s="16"/>
      <c r="N1125" s="26">
        <f t="shared" si="95"/>
        <v>1</v>
      </c>
      <c r="O1125" s="26">
        <f t="shared" si="96"/>
        <v>2004</v>
      </c>
      <c r="P1125" s="26">
        <f>INDEX(ENDEKS!$Q$4:$AB$25,MATCH(O1125,ENDEKS!$P$4:$P$25,0),MATCH(N1125,ENDEKS!$Q$3:$AB$3,0))</f>
        <v>33.345300000000002</v>
      </c>
      <c r="R1125" s="28">
        <f t="shared" si="97"/>
        <v>0</v>
      </c>
      <c r="S1125" s="28" t="e">
        <f t="shared" si="98"/>
        <v>#DIV/0!</v>
      </c>
      <c r="T1125" s="28" t="e">
        <f t="shared" si="99"/>
        <v>#DIV/0!</v>
      </c>
      <c r="U1125" s="16"/>
      <c r="V1125" s="16"/>
    </row>
    <row r="1126" spans="6:22" x14ac:dyDescent="0.2">
      <c r="F1126" s="16"/>
      <c r="H1126" s="16">
        <v>0</v>
      </c>
      <c r="I1126" s="16" t="e">
        <v>#DIV/0!</v>
      </c>
      <c r="J1126" s="16"/>
      <c r="K1126" s="26"/>
      <c r="L1126" s="116"/>
      <c r="M1126" s="16"/>
      <c r="N1126" s="26">
        <f t="shared" si="95"/>
        <v>1</v>
      </c>
      <c r="O1126" s="26">
        <f t="shared" si="96"/>
        <v>2004</v>
      </c>
      <c r="P1126" s="26">
        <f>INDEX(ENDEKS!$Q$4:$AB$25,MATCH(O1126,ENDEKS!$P$4:$P$25,0),MATCH(N1126,ENDEKS!$Q$3:$AB$3,0))</f>
        <v>33.345300000000002</v>
      </c>
      <c r="R1126" s="28">
        <f t="shared" si="97"/>
        <v>0</v>
      </c>
      <c r="S1126" s="28" t="e">
        <f t="shared" si="98"/>
        <v>#DIV/0!</v>
      </c>
      <c r="T1126" s="28" t="e">
        <f t="shared" si="99"/>
        <v>#DIV/0!</v>
      </c>
      <c r="U1126" s="16"/>
      <c r="V1126" s="16"/>
    </row>
    <row r="1127" spans="6:22" x14ac:dyDescent="0.2">
      <c r="F1127" s="16"/>
      <c r="H1127" s="16">
        <v>0</v>
      </c>
      <c r="I1127" s="16" t="e">
        <v>#DIV/0!</v>
      </c>
      <c r="J1127" s="16"/>
      <c r="K1127" s="26"/>
      <c r="L1127" s="116"/>
      <c r="M1127" s="16"/>
      <c r="N1127" s="26">
        <f t="shared" si="95"/>
        <v>1</v>
      </c>
      <c r="O1127" s="26">
        <f t="shared" si="96"/>
        <v>2004</v>
      </c>
      <c r="P1127" s="26">
        <f>INDEX(ENDEKS!$Q$4:$AB$25,MATCH(O1127,ENDEKS!$P$4:$P$25,0),MATCH(N1127,ENDEKS!$Q$3:$AB$3,0))</f>
        <v>33.345300000000002</v>
      </c>
      <c r="R1127" s="28">
        <f t="shared" si="97"/>
        <v>0</v>
      </c>
      <c r="S1127" s="28" t="e">
        <f t="shared" si="98"/>
        <v>#DIV/0!</v>
      </c>
      <c r="T1127" s="28" t="e">
        <f t="shared" si="99"/>
        <v>#DIV/0!</v>
      </c>
      <c r="U1127" s="16"/>
      <c r="V1127" s="16"/>
    </row>
    <row r="1128" spans="6:22" x14ac:dyDescent="0.2">
      <c r="F1128" s="16"/>
      <c r="H1128" s="16">
        <v>0</v>
      </c>
      <c r="I1128" s="16" t="e">
        <v>#DIV/0!</v>
      </c>
      <c r="J1128" s="16"/>
      <c r="K1128" s="26"/>
      <c r="L1128" s="116"/>
      <c r="M1128" s="16"/>
      <c r="N1128" s="26">
        <f t="shared" si="95"/>
        <v>1</v>
      </c>
      <c r="O1128" s="26">
        <f t="shared" si="96"/>
        <v>2004</v>
      </c>
      <c r="P1128" s="26">
        <f>INDEX(ENDEKS!$Q$4:$AB$25,MATCH(O1128,ENDEKS!$P$4:$P$25,0),MATCH(N1128,ENDEKS!$Q$3:$AB$3,0))</f>
        <v>33.345300000000002</v>
      </c>
      <c r="R1128" s="28">
        <f t="shared" si="97"/>
        <v>0</v>
      </c>
      <c r="S1128" s="28" t="e">
        <f t="shared" si="98"/>
        <v>#DIV/0!</v>
      </c>
      <c r="T1128" s="28" t="e">
        <f t="shared" si="99"/>
        <v>#DIV/0!</v>
      </c>
      <c r="U1128" s="16"/>
      <c r="V1128" s="16"/>
    </row>
    <row r="1129" spans="6:22" x14ac:dyDescent="0.2">
      <c r="F1129" s="16"/>
      <c r="H1129" s="16">
        <v>0</v>
      </c>
      <c r="I1129" s="16" t="e">
        <v>#DIV/0!</v>
      </c>
      <c r="J1129" s="16"/>
      <c r="K1129" s="26"/>
      <c r="L1129" s="116"/>
      <c r="M1129" s="16"/>
      <c r="N1129" s="26">
        <f t="shared" si="95"/>
        <v>1</v>
      </c>
      <c r="O1129" s="26">
        <f t="shared" si="96"/>
        <v>2004</v>
      </c>
      <c r="P1129" s="26">
        <f>INDEX(ENDEKS!$Q$4:$AB$25,MATCH(O1129,ENDEKS!$P$4:$P$25,0),MATCH(N1129,ENDEKS!$Q$3:$AB$3,0))</f>
        <v>33.345300000000002</v>
      </c>
      <c r="R1129" s="28">
        <f t="shared" si="97"/>
        <v>0</v>
      </c>
      <c r="S1129" s="28" t="e">
        <f t="shared" si="98"/>
        <v>#DIV/0!</v>
      </c>
      <c r="T1129" s="28" t="e">
        <f t="shared" si="99"/>
        <v>#DIV/0!</v>
      </c>
      <c r="U1129" s="16"/>
      <c r="V1129" s="16"/>
    </row>
    <row r="1130" spans="6:22" x14ac:dyDescent="0.2">
      <c r="F1130" s="16"/>
      <c r="H1130" s="16">
        <v>0</v>
      </c>
      <c r="I1130" s="16" t="e">
        <v>#DIV/0!</v>
      </c>
      <c r="J1130" s="16"/>
      <c r="K1130" s="26"/>
      <c r="L1130" s="116"/>
      <c r="M1130" s="16"/>
      <c r="N1130" s="26">
        <f t="shared" si="95"/>
        <v>1</v>
      </c>
      <c r="O1130" s="26">
        <f t="shared" si="96"/>
        <v>2004</v>
      </c>
      <c r="P1130" s="26">
        <f>INDEX(ENDEKS!$Q$4:$AB$25,MATCH(O1130,ENDEKS!$P$4:$P$25,0),MATCH(N1130,ENDEKS!$Q$3:$AB$3,0))</f>
        <v>33.345300000000002</v>
      </c>
      <c r="R1130" s="28">
        <f t="shared" si="97"/>
        <v>0</v>
      </c>
      <c r="S1130" s="28" t="e">
        <f t="shared" si="98"/>
        <v>#DIV/0!</v>
      </c>
      <c r="T1130" s="28" t="e">
        <f t="shared" si="99"/>
        <v>#DIV/0!</v>
      </c>
      <c r="U1130" s="16"/>
      <c r="V1130" s="16"/>
    </row>
    <row r="1131" spans="6:22" x14ac:dyDescent="0.2">
      <c r="F1131" s="16"/>
      <c r="H1131" s="16">
        <v>0</v>
      </c>
      <c r="I1131" s="16" t="e">
        <v>#DIV/0!</v>
      </c>
      <c r="J1131" s="16"/>
      <c r="K1131" s="26"/>
      <c r="L1131" s="116"/>
      <c r="M1131" s="16"/>
      <c r="N1131" s="26">
        <f t="shared" si="95"/>
        <v>1</v>
      </c>
      <c r="O1131" s="26">
        <f t="shared" si="96"/>
        <v>2004</v>
      </c>
      <c r="P1131" s="26">
        <f>INDEX(ENDEKS!$Q$4:$AB$25,MATCH(O1131,ENDEKS!$P$4:$P$25,0),MATCH(N1131,ENDEKS!$Q$3:$AB$3,0))</f>
        <v>33.345300000000002</v>
      </c>
      <c r="R1131" s="28">
        <f t="shared" si="97"/>
        <v>0</v>
      </c>
      <c r="S1131" s="28" t="e">
        <f t="shared" si="98"/>
        <v>#DIV/0!</v>
      </c>
      <c r="T1131" s="28" t="e">
        <f t="shared" si="99"/>
        <v>#DIV/0!</v>
      </c>
      <c r="U1131" s="16"/>
      <c r="V1131" s="16"/>
    </row>
    <row r="1132" spans="6:22" x14ac:dyDescent="0.2">
      <c r="F1132" s="16"/>
      <c r="H1132" s="16">
        <v>0</v>
      </c>
      <c r="I1132" s="16" t="e">
        <v>#DIV/0!</v>
      </c>
      <c r="J1132" s="16"/>
      <c r="K1132" s="26"/>
      <c r="L1132" s="116"/>
      <c r="M1132" s="16"/>
      <c r="N1132" s="26">
        <f t="shared" si="95"/>
        <v>1</v>
      </c>
      <c r="O1132" s="26">
        <f t="shared" si="96"/>
        <v>2004</v>
      </c>
      <c r="P1132" s="26">
        <f>INDEX(ENDEKS!$Q$4:$AB$25,MATCH(O1132,ENDEKS!$P$4:$P$25,0),MATCH(N1132,ENDEKS!$Q$3:$AB$3,0))</f>
        <v>33.345300000000002</v>
      </c>
      <c r="R1132" s="28">
        <f t="shared" si="97"/>
        <v>0</v>
      </c>
      <c r="S1132" s="28" t="e">
        <f t="shared" si="98"/>
        <v>#DIV/0!</v>
      </c>
      <c r="T1132" s="28" t="e">
        <f t="shared" si="99"/>
        <v>#DIV/0!</v>
      </c>
      <c r="U1132" s="16"/>
      <c r="V1132" s="16"/>
    </row>
    <row r="1133" spans="6:22" x14ac:dyDescent="0.2">
      <c r="F1133" s="16"/>
      <c r="H1133" s="16">
        <v>0</v>
      </c>
      <c r="I1133" s="16" t="e">
        <v>#DIV/0!</v>
      </c>
      <c r="J1133" s="16"/>
      <c r="K1133" s="26"/>
      <c r="L1133" s="116"/>
      <c r="M1133" s="16"/>
      <c r="N1133" s="26">
        <f t="shared" si="95"/>
        <v>1</v>
      </c>
      <c r="O1133" s="26">
        <f t="shared" si="96"/>
        <v>2004</v>
      </c>
      <c r="P1133" s="26">
        <f>INDEX(ENDEKS!$Q$4:$AB$25,MATCH(O1133,ENDEKS!$P$4:$P$25,0),MATCH(N1133,ENDEKS!$Q$3:$AB$3,0))</f>
        <v>33.345300000000002</v>
      </c>
      <c r="R1133" s="28">
        <f t="shared" si="97"/>
        <v>0</v>
      </c>
      <c r="S1133" s="28" t="e">
        <f t="shared" si="98"/>
        <v>#DIV/0!</v>
      </c>
      <c r="T1133" s="28" t="e">
        <f t="shared" si="99"/>
        <v>#DIV/0!</v>
      </c>
      <c r="U1133" s="16"/>
      <c r="V1133" s="16"/>
    </row>
    <row r="1134" spans="6:22" x14ac:dyDescent="0.2">
      <c r="F1134" s="16"/>
      <c r="H1134" s="16">
        <v>0</v>
      </c>
      <c r="I1134" s="16" t="e">
        <v>#DIV/0!</v>
      </c>
      <c r="J1134" s="16"/>
      <c r="K1134" s="26"/>
      <c r="L1134" s="116"/>
      <c r="M1134" s="16"/>
      <c r="N1134" s="26">
        <f t="shared" si="95"/>
        <v>1</v>
      </c>
      <c r="O1134" s="26">
        <f t="shared" si="96"/>
        <v>2004</v>
      </c>
      <c r="P1134" s="26">
        <f>INDEX(ENDEKS!$Q$4:$AB$25,MATCH(O1134,ENDEKS!$P$4:$P$25,0),MATCH(N1134,ENDEKS!$Q$3:$AB$3,0))</f>
        <v>33.345300000000002</v>
      </c>
      <c r="R1134" s="28">
        <f t="shared" si="97"/>
        <v>0</v>
      </c>
      <c r="S1134" s="28" t="e">
        <f t="shared" si="98"/>
        <v>#DIV/0!</v>
      </c>
      <c r="T1134" s="28" t="e">
        <f t="shared" si="99"/>
        <v>#DIV/0!</v>
      </c>
      <c r="U1134" s="16"/>
      <c r="V1134" s="16"/>
    </row>
    <row r="1135" spans="6:22" x14ac:dyDescent="0.2">
      <c r="F1135" s="16"/>
      <c r="H1135" s="16">
        <v>0</v>
      </c>
      <c r="I1135" s="16" t="e">
        <v>#DIV/0!</v>
      </c>
      <c r="J1135" s="16"/>
      <c r="K1135" s="26"/>
      <c r="L1135" s="116"/>
      <c r="M1135" s="16"/>
      <c r="N1135" s="26">
        <f t="shared" si="95"/>
        <v>1</v>
      </c>
      <c r="O1135" s="26">
        <f t="shared" si="96"/>
        <v>2004</v>
      </c>
      <c r="P1135" s="26">
        <f>INDEX(ENDEKS!$Q$4:$AB$25,MATCH(O1135,ENDEKS!$P$4:$P$25,0),MATCH(N1135,ENDEKS!$Q$3:$AB$3,0))</f>
        <v>33.345300000000002</v>
      </c>
      <c r="R1135" s="28">
        <f t="shared" si="97"/>
        <v>0</v>
      </c>
      <c r="S1135" s="28" t="e">
        <f t="shared" si="98"/>
        <v>#DIV/0!</v>
      </c>
      <c r="T1135" s="28" t="e">
        <f t="shared" si="99"/>
        <v>#DIV/0!</v>
      </c>
      <c r="U1135" s="16"/>
      <c r="V1135" s="16"/>
    </row>
    <row r="1136" spans="6:22" x14ac:dyDescent="0.2">
      <c r="F1136" s="16"/>
      <c r="H1136" s="16">
        <v>0</v>
      </c>
      <c r="I1136" s="16" t="e">
        <v>#DIV/0!</v>
      </c>
      <c r="J1136" s="16"/>
      <c r="K1136" s="26"/>
      <c r="L1136" s="116"/>
      <c r="M1136" s="16"/>
      <c r="N1136" s="26">
        <f t="shared" si="95"/>
        <v>1</v>
      </c>
      <c r="O1136" s="26">
        <f t="shared" si="96"/>
        <v>2004</v>
      </c>
      <c r="P1136" s="26">
        <f>INDEX(ENDEKS!$Q$4:$AB$25,MATCH(O1136,ENDEKS!$P$4:$P$25,0),MATCH(N1136,ENDEKS!$Q$3:$AB$3,0))</f>
        <v>33.345300000000002</v>
      </c>
      <c r="R1136" s="28">
        <f t="shared" si="97"/>
        <v>0</v>
      </c>
      <c r="S1136" s="28" t="e">
        <f t="shared" si="98"/>
        <v>#DIV/0!</v>
      </c>
      <c r="T1136" s="28" t="e">
        <f t="shared" si="99"/>
        <v>#DIV/0!</v>
      </c>
      <c r="U1136" s="16"/>
      <c r="V1136" s="16"/>
    </row>
    <row r="1137" spans="6:22" x14ac:dyDescent="0.2">
      <c r="F1137" s="16"/>
      <c r="H1137" s="16">
        <v>0</v>
      </c>
      <c r="I1137" s="16" t="e">
        <v>#DIV/0!</v>
      </c>
      <c r="J1137" s="16"/>
      <c r="K1137" s="26"/>
      <c r="L1137" s="116"/>
      <c r="M1137" s="16"/>
      <c r="N1137" s="26">
        <f t="shared" si="95"/>
        <v>1</v>
      </c>
      <c r="O1137" s="26">
        <f t="shared" si="96"/>
        <v>2004</v>
      </c>
      <c r="P1137" s="26">
        <f>INDEX(ENDEKS!$Q$4:$AB$25,MATCH(O1137,ENDEKS!$P$4:$P$25,0),MATCH(N1137,ENDEKS!$Q$3:$AB$3,0))</f>
        <v>33.345300000000002</v>
      </c>
      <c r="R1137" s="28">
        <f t="shared" si="97"/>
        <v>0</v>
      </c>
      <c r="S1137" s="28" t="e">
        <f t="shared" si="98"/>
        <v>#DIV/0!</v>
      </c>
      <c r="T1137" s="28" t="e">
        <f t="shared" si="99"/>
        <v>#DIV/0!</v>
      </c>
      <c r="U1137" s="16"/>
      <c r="V1137" s="16"/>
    </row>
    <row r="1138" spans="6:22" x14ac:dyDescent="0.2">
      <c r="F1138" s="16"/>
      <c r="H1138" s="16">
        <v>0</v>
      </c>
      <c r="I1138" s="16" t="e">
        <v>#DIV/0!</v>
      </c>
      <c r="J1138" s="16"/>
      <c r="K1138" s="26"/>
      <c r="L1138" s="116"/>
      <c r="M1138" s="16"/>
      <c r="N1138" s="26">
        <f t="shared" si="95"/>
        <v>1</v>
      </c>
      <c r="O1138" s="26">
        <f t="shared" si="96"/>
        <v>2004</v>
      </c>
      <c r="P1138" s="26">
        <f>INDEX(ENDEKS!$Q$4:$AB$25,MATCH(O1138,ENDEKS!$P$4:$P$25,0),MATCH(N1138,ENDEKS!$Q$3:$AB$3,0))</f>
        <v>33.345300000000002</v>
      </c>
      <c r="R1138" s="28">
        <f t="shared" si="97"/>
        <v>0</v>
      </c>
      <c r="S1138" s="28" t="e">
        <f t="shared" si="98"/>
        <v>#DIV/0!</v>
      </c>
      <c r="T1138" s="28" t="e">
        <f t="shared" si="99"/>
        <v>#DIV/0!</v>
      </c>
      <c r="U1138" s="16"/>
      <c r="V1138" s="16"/>
    </row>
    <row r="1139" spans="6:22" x14ac:dyDescent="0.2">
      <c r="F1139" s="16"/>
      <c r="H1139" s="16">
        <v>0</v>
      </c>
      <c r="I1139" s="16" t="e">
        <v>#DIV/0!</v>
      </c>
      <c r="J1139" s="16"/>
      <c r="K1139" s="26"/>
      <c r="L1139" s="116"/>
      <c r="M1139" s="16"/>
      <c r="N1139" s="26">
        <f t="shared" si="95"/>
        <v>1</v>
      </c>
      <c r="O1139" s="26">
        <f t="shared" si="96"/>
        <v>2004</v>
      </c>
      <c r="P1139" s="26">
        <f>INDEX(ENDEKS!$Q$4:$AB$25,MATCH(O1139,ENDEKS!$P$4:$P$25,0),MATCH(N1139,ENDEKS!$Q$3:$AB$3,0))</f>
        <v>33.345300000000002</v>
      </c>
      <c r="R1139" s="28">
        <f t="shared" si="97"/>
        <v>0</v>
      </c>
      <c r="S1139" s="28" t="e">
        <f t="shared" si="98"/>
        <v>#DIV/0!</v>
      </c>
      <c r="T1139" s="28" t="e">
        <f t="shared" si="99"/>
        <v>#DIV/0!</v>
      </c>
      <c r="U1139" s="16"/>
      <c r="V1139" s="16"/>
    </row>
    <row r="1140" spans="6:22" x14ac:dyDescent="0.2">
      <c r="F1140" s="16"/>
      <c r="H1140" s="16">
        <v>0</v>
      </c>
      <c r="I1140" s="16" t="e">
        <v>#DIV/0!</v>
      </c>
      <c r="J1140" s="16"/>
      <c r="K1140" s="26"/>
      <c r="L1140" s="116"/>
      <c r="M1140" s="16"/>
      <c r="N1140" s="26">
        <f t="shared" si="95"/>
        <v>1</v>
      </c>
      <c r="O1140" s="26">
        <f t="shared" si="96"/>
        <v>2004</v>
      </c>
      <c r="P1140" s="26">
        <f>INDEX(ENDEKS!$Q$4:$AB$25,MATCH(O1140,ENDEKS!$P$4:$P$25,0),MATCH(N1140,ENDEKS!$Q$3:$AB$3,0))</f>
        <v>33.345300000000002</v>
      </c>
      <c r="R1140" s="28">
        <f t="shared" si="97"/>
        <v>0</v>
      </c>
      <c r="S1140" s="28" t="e">
        <f t="shared" si="98"/>
        <v>#DIV/0!</v>
      </c>
      <c r="T1140" s="28" t="e">
        <f t="shared" si="99"/>
        <v>#DIV/0!</v>
      </c>
      <c r="U1140" s="16"/>
      <c r="V1140" s="16"/>
    </row>
    <row r="1141" spans="6:22" x14ac:dyDescent="0.2">
      <c r="F1141" s="16"/>
      <c r="H1141" s="16">
        <v>0</v>
      </c>
      <c r="I1141" s="16" t="e">
        <v>#DIV/0!</v>
      </c>
      <c r="J1141" s="16"/>
      <c r="K1141" s="26"/>
      <c r="L1141" s="116"/>
      <c r="M1141" s="16"/>
      <c r="N1141" s="26">
        <f t="shared" si="95"/>
        <v>1</v>
      </c>
      <c r="O1141" s="26">
        <f t="shared" si="96"/>
        <v>2004</v>
      </c>
      <c r="P1141" s="26">
        <f>INDEX(ENDEKS!$Q$4:$AB$25,MATCH(O1141,ENDEKS!$P$4:$P$25,0),MATCH(N1141,ENDEKS!$Q$3:$AB$3,0))</f>
        <v>33.345300000000002</v>
      </c>
      <c r="R1141" s="28">
        <f t="shared" si="97"/>
        <v>0</v>
      </c>
      <c r="S1141" s="28" t="e">
        <f t="shared" si="98"/>
        <v>#DIV/0!</v>
      </c>
      <c r="T1141" s="28" t="e">
        <f t="shared" si="99"/>
        <v>#DIV/0!</v>
      </c>
      <c r="U1141" s="16"/>
      <c r="V1141" s="16"/>
    </row>
    <row r="1142" spans="6:22" x14ac:dyDescent="0.2">
      <c r="F1142" s="16"/>
      <c r="H1142" s="16">
        <v>0</v>
      </c>
      <c r="I1142" s="16" t="e">
        <v>#DIV/0!</v>
      </c>
      <c r="J1142" s="16"/>
      <c r="K1142" s="26"/>
      <c r="L1142" s="116"/>
      <c r="M1142" s="16"/>
      <c r="N1142" s="26">
        <f t="shared" si="95"/>
        <v>1</v>
      </c>
      <c r="O1142" s="26">
        <f t="shared" si="96"/>
        <v>2004</v>
      </c>
      <c r="P1142" s="26">
        <f>INDEX(ENDEKS!$Q$4:$AB$25,MATCH(O1142,ENDEKS!$P$4:$P$25,0),MATCH(N1142,ENDEKS!$Q$3:$AB$3,0))</f>
        <v>33.345300000000002</v>
      </c>
      <c r="R1142" s="28">
        <f t="shared" si="97"/>
        <v>0</v>
      </c>
      <c r="S1142" s="28" t="e">
        <f t="shared" si="98"/>
        <v>#DIV/0!</v>
      </c>
      <c r="T1142" s="28" t="e">
        <f t="shared" si="99"/>
        <v>#DIV/0!</v>
      </c>
      <c r="U1142" s="16"/>
      <c r="V1142" s="16"/>
    </row>
    <row r="1143" spans="6:22" x14ac:dyDescent="0.2">
      <c r="F1143" s="16"/>
      <c r="H1143" s="16">
        <v>0</v>
      </c>
      <c r="I1143" s="16" t="e">
        <v>#DIV/0!</v>
      </c>
      <c r="J1143" s="16"/>
      <c r="K1143" s="26"/>
      <c r="L1143" s="116"/>
      <c r="M1143" s="16"/>
      <c r="N1143" s="26">
        <f t="shared" si="95"/>
        <v>1</v>
      </c>
      <c r="O1143" s="26">
        <f t="shared" si="96"/>
        <v>2004</v>
      </c>
      <c r="P1143" s="26">
        <f>INDEX(ENDEKS!$Q$4:$AB$25,MATCH(O1143,ENDEKS!$P$4:$P$25,0),MATCH(N1143,ENDEKS!$Q$3:$AB$3,0))</f>
        <v>33.345300000000002</v>
      </c>
      <c r="R1143" s="28">
        <f t="shared" si="97"/>
        <v>0</v>
      </c>
      <c r="S1143" s="28" t="e">
        <f t="shared" si="98"/>
        <v>#DIV/0!</v>
      </c>
      <c r="T1143" s="28" t="e">
        <f t="shared" si="99"/>
        <v>#DIV/0!</v>
      </c>
      <c r="U1143" s="16"/>
      <c r="V1143" s="16"/>
    </row>
    <row r="1144" spans="6:22" x14ac:dyDescent="0.2">
      <c r="F1144" s="16"/>
      <c r="H1144" s="16">
        <v>0</v>
      </c>
      <c r="I1144" s="16" t="e">
        <v>#DIV/0!</v>
      </c>
      <c r="J1144" s="16"/>
      <c r="K1144" s="26"/>
      <c r="L1144" s="116"/>
      <c r="M1144" s="16"/>
      <c r="N1144" s="26">
        <f t="shared" si="95"/>
        <v>1</v>
      </c>
      <c r="O1144" s="26">
        <f t="shared" si="96"/>
        <v>2004</v>
      </c>
      <c r="P1144" s="26">
        <f>INDEX(ENDEKS!$Q$4:$AB$25,MATCH(O1144,ENDEKS!$P$4:$P$25,0),MATCH(N1144,ENDEKS!$Q$3:$AB$3,0))</f>
        <v>33.345300000000002</v>
      </c>
      <c r="R1144" s="28">
        <f t="shared" si="97"/>
        <v>0</v>
      </c>
      <c r="S1144" s="28" t="e">
        <f t="shared" si="98"/>
        <v>#DIV/0!</v>
      </c>
      <c r="T1144" s="28" t="e">
        <f t="shared" si="99"/>
        <v>#DIV/0!</v>
      </c>
      <c r="U1144" s="16"/>
      <c r="V1144" s="16"/>
    </row>
    <row r="1145" spans="6:22" x14ac:dyDescent="0.2">
      <c r="F1145" s="16"/>
      <c r="H1145" s="16">
        <v>0</v>
      </c>
      <c r="I1145" s="16" t="e">
        <v>#DIV/0!</v>
      </c>
      <c r="J1145" s="16"/>
      <c r="K1145" s="26"/>
      <c r="L1145" s="116"/>
      <c r="M1145" s="16"/>
      <c r="N1145" s="26">
        <f t="shared" si="95"/>
        <v>1</v>
      </c>
      <c r="O1145" s="26">
        <f t="shared" si="96"/>
        <v>2004</v>
      </c>
      <c r="P1145" s="26">
        <f>INDEX(ENDEKS!$Q$4:$AB$25,MATCH(O1145,ENDEKS!$P$4:$P$25,0),MATCH(N1145,ENDEKS!$Q$3:$AB$3,0))</f>
        <v>33.345300000000002</v>
      </c>
      <c r="R1145" s="28">
        <f t="shared" si="97"/>
        <v>0</v>
      </c>
      <c r="S1145" s="28" t="e">
        <f t="shared" si="98"/>
        <v>#DIV/0!</v>
      </c>
      <c r="T1145" s="28" t="e">
        <f t="shared" si="99"/>
        <v>#DIV/0!</v>
      </c>
      <c r="U1145" s="16"/>
      <c r="V1145" s="16"/>
    </row>
    <row r="1146" spans="6:22" x14ac:dyDescent="0.2">
      <c r="F1146" s="16"/>
      <c r="H1146" s="16">
        <v>0</v>
      </c>
      <c r="I1146" s="16" t="e">
        <v>#DIV/0!</v>
      </c>
      <c r="J1146" s="16"/>
      <c r="K1146" s="26"/>
      <c r="L1146" s="116"/>
      <c r="M1146" s="16"/>
      <c r="N1146" s="26">
        <f t="shared" si="95"/>
        <v>1</v>
      </c>
      <c r="O1146" s="26">
        <f t="shared" si="96"/>
        <v>2004</v>
      </c>
      <c r="P1146" s="26">
        <f>INDEX(ENDEKS!$Q$4:$AB$25,MATCH(O1146,ENDEKS!$P$4:$P$25,0),MATCH(N1146,ENDEKS!$Q$3:$AB$3,0))</f>
        <v>33.345300000000002</v>
      </c>
      <c r="R1146" s="28">
        <f t="shared" si="97"/>
        <v>0</v>
      </c>
      <c r="S1146" s="28" t="e">
        <f t="shared" si="98"/>
        <v>#DIV/0!</v>
      </c>
      <c r="T1146" s="28" t="e">
        <f t="shared" si="99"/>
        <v>#DIV/0!</v>
      </c>
      <c r="U1146" s="16"/>
      <c r="V1146" s="16"/>
    </row>
    <row r="1147" spans="6:22" x14ac:dyDescent="0.2">
      <c r="F1147" s="16"/>
      <c r="H1147" s="16">
        <v>0</v>
      </c>
      <c r="I1147" s="16" t="e">
        <v>#DIV/0!</v>
      </c>
      <c r="J1147" s="16"/>
      <c r="K1147" s="26"/>
      <c r="L1147" s="116"/>
      <c r="M1147" s="16"/>
      <c r="N1147" s="26">
        <f t="shared" si="95"/>
        <v>1</v>
      </c>
      <c r="O1147" s="26">
        <f t="shared" si="96"/>
        <v>2004</v>
      </c>
      <c r="P1147" s="26">
        <f>INDEX(ENDEKS!$Q$4:$AB$25,MATCH(O1147,ENDEKS!$P$4:$P$25,0),MATCH(N1147,ENDEKS!$Q$3:$AB$3,0))</f>
        <v>33.345300000000002</v>
      </c>
      <c r="R1147" s="28">
        <f t="shared" si="97"/>
        <v>0</v>
      </c>
      <c r="S1147" s="28" t="e">
        <f t="shared" si="98"/>
        <v>#DIV/0!</v>
      </c>
      <c r="T1147" s="28" t="e">
        <f t="shared" si="99"/>
        <v>#DIV/0!</v>
      </c>
      <c r="U1147" s="16"/>
      <c r="V1147" s="16"/>
    </row>
    <row r="1148" spans="6:22" x14ac:dyDescent="0.2">
      <c r="F1148" s="16"/>
      <c r="H1148" s="16">
        <v>0</v>
      </c>
      <c r="I1148" s="16" t="e">
        <v>#DIV/0!</v>
      </c>
      <c r="J1148" s="16"/>
      <c r="K1148" s="26"/>
      <c r="L1148" s="116"/>
      <c r="M1148" s="16"/>
      <c r="N1148" s="26">
        <f t="shared" si="95"/>
        <v>1</v>
      </c>
      <c r="O1148" s="26">
        <f t="shared" si="96"/>
        <v>2004</v>
      </c>
      <c r="P1148" s="26">
        <f>INDEX(ENDEKS!$Q$4:$AB$25,MATCH(O1148,ENDEKS!$P$4:$P$25,0),MATCH(N1148,ENDEKS!$Q$3:$AB$3,0))</f>
        <v>33.345300000000002</v>
      </c>
      <c r="R1148" s="28">
        <f t="shared" si="97"/>
        <v>0</v>
      </c>
      <c r="S1148" s="28" t="e">
        <f t="shared" si="98"/>
        <v>#DIV/0!</v>
      </c>
      <c r="T1148" s="28" t="e">
        <f t="shared" si="99"/>
        <v>#DIV/0!</v>
      </c>
      <c r="U1148" s="16"/>
      <c r="V1148" s="16"/>
    </row>
    <row r="1149" spans="6:22" x14ac:dyDescent="0.2">
      <c r="F1149" s="16"/>
      <c r="H1149" s="16">
        <v>0</v>
      </c>
      <c r="I1149" s="16" t="e">
        <v>#DIV/0!</v>
      </c>
      <c r="J1149" s="16"/>
      <c r="K1149" s="26"/>
      <c r="L1149" s="116"/>
      <c r="M1149" s="16"/>
      <c r="N1149" s="26">
        <f t="shared" si="95"/>
        <v>1</v>
      </c>
      <c r="O1149" s="26">
        <f t="shared" si="96"/>
        <v>2004</v>
      </c>
      <c r="P1149" s="26">
        <f>INDEX(ENDEKS!$Q$4:$AB$25,MATCH(O1149,ENDEKS!$P$4:$P$25,0),MATCH(N1149,ENDEKS!$Q$3:$AB$3,0))</f>
        <v>33.345300000000002</v>
      </c>
      <c r="R1149" s="28">
        <f t="shared" si="97"/>
        <v>0</v>
      </c>
      <c r="S1149" s="28" t="e">
        <f t="shared" si="98"/>
        <v>#DIV/0!</v>
      </c>
      <c r="T1149" s="28" t="e">
        <f t="shared" si="99"/>
        <v>#DIV/0!</v>
      </c>
      <c r="U1149" s="16"/>
      <c r="V1149" s="16"/>
    </row>
    <row r="1150" spans="6:22" x14ac:dyDescent="0.2">
      <c r="F1150" s="16"/>
      <c r="H1150" s="16">
        <v>0</v>
      </c>
      <c r="I1150" s="16" t="e">
        <v>#DIV/0!</v>
      </c>
      <c r="J1150" s="16"/>
      <c r="K1150" s="26"/>
      <c r="L1150" s="116"/>
      <c r="M1150" s="16"/>
      <c r="N1150" s="26">
        <f t="shared" si="95"/>
        <v>1</v>
      </c>
      <c r="O1150" s="26">
        <f t="shared" si="96"/>
        <v>2004</v>
      </c>
      <c r="P1150" s="26">
        <f>INDEX(ENDEKS!$Q$4:$AB$25,MATCH(O1150,ENDEKS!$P$4:$P$25,0),MATCH(N1150,ENDEKS!$Q$3:$AB$3,0))</f>
        <v>33.345300000000002</v>
      </c>
      <c r="R1150" s="28">
        <f t="shared" si="97"/>
        <v>0</v>
      </c>
      <c r="S1150" s="28" t="e">
        <f t="shared" si="98"/>
        <v>#DIV/0!</v>
      </c>
      <c r="T1150" s="28" t="e">
        <f t="shared" si="99"/>
        <v>#DIV/0!</v>
      </c>
      <c r="U1150" s="16"/>
      <c r="V1150" s="16"/>
    </row>
    <row r="1151" spans="6:22" x14ac:dyDescent="0.2">
      <c r="F1151" s="16"/>
      <c r="H1151" s="16">
        <v>0</v>
      </c>
      <c r="I1151" s="16" t="e">
        <v>#DIV/0!</v>
      </c>
      <c r="J1151" s="16"/>
      <c r="K1151" s="26"/>
      <c r="L1151" s="116"/>
      <c r="M1151" s="16"/>
      <c r="N1151" s="26">
        <f t="shared" si="95"/>
        <v>1</v>
      </c>
      <c r="O1151" s="26">
        <f t="shared" si="96"/>
        <v>2004</v>
      </c>
      <c r="P1151" s="26">
        <f>INDEX(ENDEKS!$Q$4:$AB$25,MATCH(O1151,ENDEKS!$P$4:$P$25,0),MATCH(N1151,ENDEKS!$Q$3:$AB$3,0))</f>
        <v>33.345300000000002</v>
      </c>
      <c r="R1151" s="28">
        <f t="shared" si="97"/>
        <v>0</v>
      </c>
      <c r="S1151" s="28" t="e">
        <f t="shared" si="98"/>
        <v>#DIV/0!</v>
      </c>
      <c r="T1151" s="28" t="e">
        <f t="shared" si="99"/>
        <v>#DIV/0!</v>
      </c>
      <c r="U1151" s="16"/>
      <c r="V1151" s="16"/>
    </row>
    <row r="1152" spans="6:22" x14ac:dyDescent="0.2">
      <c r="F1152" s="16"/>
      <c r="H1152" s="16">
        <v>0</v>
      </c>
      <c r="I1152" s="16" t="e">
        <v>#DIV/0!</v>
      </c>
      <c r="J1152" s="16"/>
      <c r="K1152" s="26"/>
      <c r="L1152" s="116"/>
      <c r="M1152" s="16"/>
      <c r="N1152" s="26">
        <f t="shared" si="95"/>
        <v>1</v>
      </c>
      <c r="O1152" s="26">
        <f t="shared" si="96"/>
        <v>2004</v>
      </c>
      <c r="P1152" s="26">
        <f>INDEX(ENDEKS!$Q$4:$AB$25,MATCH(O1152,ENDEKS!$P$4:$P$25,0),MATCH(N1152,ENDEKS!$Q$3:$AB$3,0))</f>
        <v>33.345300000000002</v>
      </c>
      <c r="R1152" s="28">
        <f t="shared" si="97"/>
        <v>0</v>
      </c>
      <c r="S1152" s="28" t="e">
        <f t="shared" si="98"/>
        <v>#DIV/0!</v>
      </c>
      <c r="T1152" s="28" t="e">
        <f t="shared" si="99"/>
        <v>#DIV/0!</v>
      </c>
      <c r="U1152" s="16"/>
      <c r="V1152" s="16"/>
    </row>
    <row r="1153" spans="6:22" x14ac:dyDescent="0.2">
      <c r="F1153" s="16"/>
      <c r="H1153" s="16">
        <v>0</v>
      </c>
      <c r="I1153" s="16" t="e">
        <v>#DIV/0!</v>
      </c>
      <c r="J1153" s="16"/>
      <c r="K1153" s="26"/>
      <c r="L1153" s="116"/>
      <c r="M1153" s="16"/>
      <c r="N1153" s="26">
        <f t="shared" si="95"/>
        <v>1</v>
      </c>
      <c r="O1153" s="26">
        <f t="shared" si="96"/>
        <v>2004</v>
      </c>
      <c r="P1153" s="26">
        <f>INDEX(ENDEKS!$Q$4:$AB$25,MATCH(O1153,ENDEKS!$P$4:$P$25,0),MATCH(N1153,ENDEKS!$Q$3:$AB$3,0))</f>
        <v>33.345300000000002</v>
      </c>
      <c r="R1153" s="28">
        <f t="shared" si="97"/>
        <v>0</v>
      </c>
      <c r="S1153" s="28" t="e">
        <f t="shared" si="98"/>
        <v>#DIV/0!</v>
      </c>
      <c r="T1153" s="28" t="e">
        <f t="shared" si="99"/>
        <v>#DIV/0!</v>
      </c>
      <c r="U1153" s="16"/>
      <c r="V1153" s="16"/>
    </row>
    <row r="1154" spans="6:22" x14ac:dyDescent="0.2">
      <c r="F1154" s="16"/>
      <c r="H1154" s="16">
        <v>0</v>
      </c>
      <c r="I1154" s="16" t="e">
        <v>#DIV/0!</v>
      </c>
      <c r="J1154" s="16"/>
      <c r="K1154" s="26"/>
      <c r="L1154" s="116"/>
      <c r="M1154" s="16"/>
      <c r="N1154" s="26">
        <f t="shared" si="95"/>
        <v>1</v>
      </c>
      <c r="O1154" s="26">
        <f t="shared" si="96"/>
        <v>2004</v>
      </c>
      <c r="P1154" s="26">
        <f>INDEX(ENDEKS!$Q$4:$AB$25,MATCH(O1154,ENDEKS!$P$4:$P$25,0),MATCH(N1154,ENDEKS!$Q$3:$AB$3,0))</f>
        <v>33.345300000000002</v>
      </c>
      <c r="R1154" s="28">
        <f t="shared" si="97"/>
        <v>0</v>
      </c>
      <c r="S1154" s="28" t="e">
        <f t="shared" si="98"/>
        <v>#DIV/0!</v>
      </c>
      <c r="T1154" s="28" t="e">
        <f t="shared" si="99"/>
        <v>#DIV/0!</v>
      </c>
      <c r="U1154" s="16"/>
      <c r="V1154" s="16"/>
    </row>
    <row r="1155" spans="6:22" x14ac:dyDescent="0.2">
      <c r="F1155" s="16"/>
      <c r="H1155" s="16">
        <v>0</v>
      </c>
      <c r="I1155" s="16" t="e">
        <v>#DIV/0!</v>
      </c>
      <c r="J1155" s="16"/>
      <c r="K1155" s="26"/>
      <c r="L1155" s="116"/>
      <c r="M1155" s="16"/>
      <c r="N1155" s="26">
        <f t="shared" si="95"/>
        <v>1</v>
      </c>
      <c r="O1155" s="26">
        <f t="shared" si="96"/>
        <v>2004</v>
      </c>
      <c r="P1155" s="26">
        <f>INDEX(ENDEKS!$Q$4:$AB$25,MATCH(O1155,ENDEKS!$P$4:$P$25,0),MATCH(N1155,ENDEKS!$Q$3:$AB$3,0))</f>
        <v>33.345300000000002</v>
      </c>
      <c r="R1155" s="28">
        <f t="shared" si="97"/>
        <v>0</v>
      </c>
      <c r="S1155" s="28" t="e">
        <f t="shared" si="98"/>
        <v>#DIV/0!</v>
      </c>
      <c r="T1155" s="28" t="e">
        <f t="shared" si="99"/>
        <v>#DIV/0!</v>
      </c>
      <c r="U1155" s="16"/>
      <c r="V1155" s="16"/>
    </row>
    <row r="1156" spans="6:22" x14ac:dyDescent="0.2">
      <c r="F1156" s="16"/>
      <c r="H1156" s="16">
        <v>0</v>
      </c>
      <c r="I1156" s="16" t="e">
        <v>#DIV/0!</v>
      </c>
      <c r="J1156" s="16"/>
      <c r="K1156" s="26"/>
      <c r="L1156" s="116"/>
      <c r="M1156" s="16"/>
      <c r="N1156" s="26">
        <f t="shared" si="95"/>
        <v>1</v>
      </c>
      <c r="O1156" s="26">
        <f t="shared" si="96"/>
        <v>2004</v>
      </c>
      <c r="P1156" s="26">
        <f>INDEX(ENDEKS!$Q$4:$AB$25,MATCH(O1156,ENDEKS!$P$4:$P$25,0),MATCH(N1156,ENDEKS!$Q$3:$AB$3,0))</f>
        <v>33.345300000000002</v>
      </c>
      <c r="R1156" s="28">
        <f t="shared" si="97"/>
        <v>0</v>
      </c>
      <c r="S1156" s="28" t="e">
        <f t="shared" si="98"/>
        <v>#DIV/0!</v>
      </c>
      <c r="T1156" s="28" t="e">
        <f t="shared" si="99"/>
        <v>#DIV/0!</v>
      </c>
      <c r="U1156" s="16"/>
      <c r="V1156" s="16"/>
    </row>
    <row r="1157" spans="6:22" x14ac:dyDescent="0.2">
      <c r="F1157" s="16"/>
      <c r="H1157" s="16">
        <v>0</v>
      </c>
      <c r="I1157" s="16" t="e">
        <v>#DIV/0!</v>
      </c>
      <c r="J1157" s="16"/>
      <c r="K1157" s="26"/>
      <c r="L1157" s="116"/>
      <c r="M1157" s="16"/>
      <c r="N1157" s="26">
        <f t="shared" si="95"/>
        <v>1</v>
      </c>
      <c r="O1157" s="26">
        <f t="shared" si="96"/>
        <v>2004</v>
      </c>
      <c r="P1157" s="26">
        <f>INDEX(ENDEKS!$Q$4:$AB$25,MATCH(O1157,ENDEKS!$P$4:$P$25,0),MATCH(N1157,ENDEKS!$Q$3:$AB$3,0))</f>
        <v>33.345300000000002</v>
      </c>
      <c r="R1157" s="28">
        <f t="shared" si="97"/>
        <v>0</v>
      </c>
      <c r="S1157" s="28" t="e">
        <f t="shared" si="98"/>
        <v>#DIV/0!</v>
      </c>
      <c r="T1157" s="28" t="e">
        <f t="shared" si="99"/>
        <v>#DIV/0!</v>
      </c>
      <c r="U1157" s="16"/>
      <c r="V1157" s="16"/>
    </row>
    <row r="1158" spans="6:22" x14ac:dyDescent="0.2">
      <c r="F1158" s="16"/>
      <c r="H1158" s="16">
        <v>0</v>
      </c>
      <c r="I1158" s="16" t="e">
        <v>#DIV/0!</v>
      </c>
      <c r="J1158" s="16"/>
      <c r="K1158" s="26"/>
      <c r="L1158" s="116"/>
      <c r="M1158" s="16"/>
      <c r="N1158" s="26">
        <f t="shared" si="95"/>
        <v>1</v>
      </c>
      <c r="O1158" s="26">
        <f t="shared" si="96"/>
        <v>2004</v>
      </c>
      <c r="P1158" s="26">
        <f>INDEX(ENDEKS!$Q$4:$AB$25,MATCH(O1158,ENDEKS!$P$4:$P$25,0),MATCH(N1158,ENDEKS!$Q$3:$AB$3,0))</f>
        <v>33.345300000000002</v>
      </c>
      <c r="R1158" s="28">
        <f t="shared" si="97"/>
        <v>0</v>
      </c>
      <c r="S1158" s="28" t="e">
        <f t="shared" si="98"/>
        <v>#DIV/0!</v>
      </c>
      <c r="T1158" s="28" t="e">
        <f t="shared" si="99"/>
        <v>#DIV/0!</v>
      </c>
      <c r="U1158" s="16"/>
      <c r="V1158" s="16"/>
    </row>
    <row r="1159" spans="6:22" x14ac:dyDescent="0.2">
      <c r="F1159" s="16"/>
      <c r="H1159" s="16">
        <v>0</v>
      </c>
      <c r="I1159" s="16" t="e">
        <v>#DIV/0!</v>
      </c>
      <c r="J1159" s="16"/>
      <c r="K1159" s="26"/>
      <c r="L1159" s="116"/>
      <c r="M1159" s="16"/>
      <c r="N1159" s="26">
        <f t="shared" si="95"/>
        <v>1</v>
      </c>
      <c r="O1159" s="26">
        <f t="shared" si="96"/>
        <v>2004</v>
      </c>
      <c r="P1159" s="26">
        <f>INDEX(ENDEKS!$Q$4:$AB$25,MATCH(O1159,ENDEKS!$P$4:$P$25,0),MATCH(N1159,ENDEKS!$Q$3:$AB$3,0))</f>
        <v>33.345300000000002</v>
      </c>
      <c r="R1159" s="28">
        <f t="shared" si="97"/>
        <v>0</v>
      </c>
      <c r="S1159" s="28" t="e">
        <f t="shared" si="98"/>
        <v>#DIV/0!</v>
      </c>
      <c r="T1159" s="28" t="e">
        <f t="shared" si="99"/>
        <v>#DIV/0!</v>
      </c>
      <c r="U1159" s="16"/>
      <c r="V1159" s="16"/>
    </row>
    <row r="1160" spans="6:22" x14ac:dyDescent="0.2">
      <c r="F1160" s="16"/>
      <c r="H1160" s="16">
        <v>0</v>
      </c>
      <c r="I1160" s="16" t="e">
        <v>#DIV/0!</v>
      </c>
      <c r="J1160" s="16"/>
      <c r="K1160" s="26"/>
      <c r="L1160" s="116"/>
      <c r="M1160" s="16"/>
      <c r="N1160" s="26">
        <f t="shared" si="95"/>
        <v>1</v>
      </c>
      <c r="O1160" s="26">
        <f t="shared" si="96"/>
        <v>2004</v>
      </c>
      <c r="P1160" s="26">
        <f>INDEX(ENDEKS!$Q$4:$AB$25,MATCH(O1160,ENDEKS!$P$4:$P$25,0),MATCH(N1160,ENDEKS!$Q$3:$AB$3,0))</f>
        <v>33.345300000000002</v>
      </c>
      <c r="R1160" s="28">
        <f t="shared" si="97"/>
        <v>0</v>
      </c>
      <c r="S1160" s="28" t="e">
        <f t="shared" si="98"/>
        <v>#DIV/0!</v>
      </c>
      <c r="T1160" s="28" t="e">
        <f t="shared" si="99"/>
        <v>#DIV/0!</v>
      </c>
      <c r="U1160" s="16"/>
      <c r="V1160" s="16"/>
    </row>
    <row r="1161" spans="6:22" x14ac:dyDescent="0.2">
      <c r="F1161" s="16"/>
      <c r="H1161" s="16">
        <v>0</v>
      </c>
      <c r="I1161" s="16" t="e">
        <v>#DIV/0!</v>
      </c>
      <c r="J1161" s="16"/>
      <c r="K1161" s="26"/>
      <c r="L1161" s="116"/>
      <c r="M1161" s="16"/>
      <c r="N1161" s="26">
        <f t="shared" si="95"/>
        <v>1</v>
      </c>
      <c r="O1161" s="26">
        <f t="shared" si="96"/>
        <v>2004</v>
      </c>
      <c r="P1161" s="26">
        <f>INDEX(ENDEKS!$Q$4:$AB$25,MATCH(O1161,ENDEKS!$P$4:$P$25,0),MATCH(N1161,ENDEKS!$Q$3:$AB$3,0))</f>
        <v>33.345300000000002</v>
      </c>
      <c r="R1161" s="28">
        <f t="shared" si="97"/>
        <v>0</v>
      </c>
      <c r="S1161" s="28" t="e">
        <f t="shared" si="98"/>
        <v>#DIV/0!</v>
      </c>
      <c r="T1161" s="28" t="e">
        <f t="shared" si="99"/>
        <v>#DIV/0!</v>
      </c>
      <c r="U1161" s="16"/>
      <c r="V1161" s="16"/>
    </row>
    <row r="1162" spans="6:22" x14ac:dyDescent="0.2">
      <c r="F1162" s="16"/>
      <c r="H1162" s="16">
        <v>0</v>
      </c>
      <c r="I1162" s="16" t="e">
        <v>#DIV/0!</v>
      </c>
      <c r="J1162" s="16"/>
      <c r="K1162" s="26"/>
      <c r="L1162" s="116"/>
      <c r="M1162" s="16"/>
      <c r="N1162" s="26">
        <f t="shared" si="95"/>
        <v>1</v>
      </c>
      <c r="O1162" s="26">
        <f t="shared" si="96"/>
        <v>2004</v>
      </c>
      <c r="P1162" s="26">
        <f>INDEX(ENDEKS!$Q$4:$AB$25,MATCH(O1162,ENDEKS!$P$4:$P$25,0),MATCH(N1162,ENDEKS!$Q$3:$AB$3,0))</f>
        <v>33.345300000000002</v>
      </c>
      <c r="R1162" s="28">
        <f t="shared" si="97"/>
        <v>0</v>
      </c>
      <c r="S1162" s="28" t="e">
        <f t="shared" si="98"/>
        <v>#DIV/0!</v>
      </c>
      <c r="T1162" s="28" t="e">
        <f t="shared" si="99"/>
        <v>#DIV/0!</v>
      </c>
      <c r="U1162" s="16"/>
      <c r="V1162" s="16"/>
    </row>
    <row r="1163" spans="6:22" x14ac:dyDescent="0.2">
      <c r="F1163" s="16"/>
      <c r="H1163" s="16">
        <v>0</v>
      </c>
      <c r="I1163" s="16" t="e">
        <v>#DIV/0!</v>
      </c>
      <c r="J1163" s="16"/>
      <c r="K1163" s="26"/>
      <c r="L1163" s="116"/>
      <c r="M1163" s="16"/>
      <c r="N1163" s="26">
        <f t="shared" si="95"/>
        <v>1</v>
      </c>
      <c r="O1163" s="26">
        <f t="shared" si="96"/>
        <v>2004</v>
      </c>
      <c r="P1163" s="26">
        <f>INDEX(ENDEKS!$Q$4:$AB$25,MATCH(O1163,ENDEKS!$P$4:$P$25,0),MATCH(N1163,ENDEKS!$Q$3:$AB$3,0))</f>
        <v>33.345300000000002</v>
      </c>
      <c r="R1163" s="28">
        <f t="shared" si="97"/>
        <v>0</v>
      </c>
      <c r="S1163" s="28" t="e">
        <f t="shared" si="98"/>
        <v>#DIV/0!</v>
      </c>
      <c r="T1163" s="28" t="e">
        <f t="shared" si="99"/>
        <v>#DIV/0!</v>
      </c>
      <c r="U1163" s="16"/>
      <c r="V1163" s="16"/>
    </row>
    <row r="1164" spans="6:22" x14ac:dyDescent="0.2">
      <c r="F1164" s="16"/>
      <c r="H1164" s="16">
        <v>0</v>
      </c>
      <c r="I1164" s="16" t="e">
        <v>#DIV/0!</v>
      </c>
      <c r="J1164" s="16"/>
      <c r="K1164" s="26"/>
      <c r="L1164" s="116"/>
      <c r="M1164" s="16"/>
      <c r="N1164" s="26">
        <f t="shared" si="95"/>
        <v>1</v>
      </c>
      <c r="O1164" s="26">
        <f t="shared" si="96"/>
        <v>2004</v>
      </c>
      <c r="P1164" s="26">
        <f>INDEX(ENDEKS!$Q$4:$AB$25,MATCH(O1164,ENDEKS!$P$4:$P$25,0),MATCH(N1164,ENDEKS!$Q$3:$AB$3,0))</f>
        <v>33.345300000000002</v>
      </c>
      <c r="R1164" s="28">
        <f t="shared" si="97"/>
        <v>0</v>
      </c>
      <c r="S1164" s="28" t="e">
        <f t="shared" si="98"/>
        <v>#DIV/0!</v>
      </c>
      <c r="T1164" s="28" t="e">
        <f t="shared" si="99"/>
        <v>#DIV/0!</v>
      </c>
      <c r="U1164" s="16"/>
      <c r="V1164" s="16"/>
    </row>
    <row r="1165" spans="6:22" x14ac:dyDescent="0.2">
      <c r="F1165" s="16"/>
      <c r="H1165" s="16">
        <v>0</v>
      </c>
      <c r="I1165" s="16" t="e">
        <v>#DIV/0!</v>
      </c>
      <c r="J1165" s="16"/>
      <c r="K1165" s="26"/>
      <c r="L1165" s="116"/>
      <c r="M1165" s="16"/>
      <c r="N1165" s="26">
        <f t="shared" si="95"/>
        <v>1</v>
      </c>
      <c r="O1165" s="26">
        <f t="shared" si="96"/>
        <v>2004</v>
      </c>
      <c r="P1165" s="26">
        <f>INDEX(ENDEKS!$Q$4:$AB$25,MATCH(O1165,ENDEKS!$P$4:$P$25,0),MATCH(N1165,ENDEKS!$Q$3:$AB$3,0))</f>
        <v>33.345300000000002</v>
      </c>
      <c r="R1165" s="28">
        <f t="shared" si="97"/>
        <v>0</v>
      </c>
      <c r="S1165" s="28" t="e">
        <f t="shared" si="98"/>
        <v>#DIV/0!</v>
      </c>
      <c r="T1165" s="28" t="e">
        <f t="shared" si="99"/>
        <v>#DIV/0!</v>
      </c>
      <c r="U1165" s="16"/>
      <c r="V1165" s="16"/>
    </row>
    <row r="1166" spans="6:22" x14ac:dyDescent="0.2">
      <c r="F1166" s="16"/>
      <c r="H1166" s="16">
        <v>0</v>
      </c>
      <c r="I1166" s="16" t="e">
        <v>#DIV/0!</v>
      </c>
      <c r="J1166" s="16"/>
      <c r="K1166" s="26"/>
      <c r="L1166" s="116"/>
      <c r="M1166" s="16"/>
      <c r="N1166" s="26">
        <f t="shared" si="95"/>
        <v>1</v>
      </c>
      <c r="O1166" s="26">
        <f t="shared" si="96"/>
        <v>2004</v>
      </c>
      <c r="P1166" s="26">
        <f>INDEX(ENDEKS!$Q$4:$AB$25,MATCH(O1166,ENDEKS!$P$4:$P$25,0),MATCH(N1166,ENDEKS!$Q$3:$AB$3,0))</f>
        <v>33.345300000000002</v>
      </c>
      <c r="R1166" s="28">
        <f t="shared" si="97"/>
        <v>0</v>
      </c>
      <c r="S1166" s="28" t="e">
        <f t="shared" si="98"/>
        <v>#DIV/0!</v>
      </c>
      <c r="T1166" s="28" t="e">
        <f t="shared" si="99"/>
        <v>#DIV/0!</v>
      </c>
      <c r="U1166" s="16"/>
      <c r="V1166" s="16"/>
    </row>
    <row r="1167" spans="6:22" x14ac:dyDescent="0.2">
      <c r="F1167" s="16"/>
      <c r="H1167" s="16">
        <v>0</v>
      </c>
      <c r="I1167" s="16" t="e">
        <v>#DIV/0!</v>
      </c>
      <c r="J1167" s="16"/>
      <c r="K1167" s="26"/>
      <c r="L1167" s="116"/>
      <c r="M1167" s="16"/>
      <c r="N1167" s="26">
        <f t="shared" si="95"/>
        <v>1</v>
      </c>
      <c r="O1167" s="26">
        <f t="shared" si="96"/>
        <v>2004</v>
      </c>
      <c r="P1167" s="26">
        <f>INDEX(ENDEKS!$Q$4:$AB$25,MATCH(O1167,ENDEKS!$P$4:$P$25,0),MATCH(N1167,ENDEKS!$Q$3:$AB$3,0))</f>
        <v>33.345300000000002</v>
      </c>
      <c r="R1167" s="28">
        <f t="shared" si="97"/>
        <v>0</v>
      </c>
      <c r="S1167" s="28" t="e">
        <f t="shared" si="98"/>
        <v>#DIV/0!</v>
      </c>
      <c r="T1167" s="28" t="e">
        <f t="shared" si="99"/>
        <v>#DIV/0!</v>
      </c>
      <c r="U1167" s="16"/>
      <c r="V1167" s="16"/>
    </row>
    <row r="1168" spans="6:22" x14ac:dyDescent="0.2">
      <c r="F1168" s="16"/>
      <c r="H1168" s="16">
        <v>0</v>
      </c>
      <c r="I1168" s="16" t="e">
        <v>#DIV/0!</v>
      </c>
      <c r="J1168" s="16"/>
      <c r="K1168" s="26"/>
      <c r="L1168" s="116"/>
      <c r="M1168" s="16"/>
      <c r="N1168" s="26">
        <f t="shared" ref="N1168:N1231" si="100">IF(K1168="E",MONTH(L1168),MONTH(D1168))</f>
        <v>1</v>
      </c>
      <c r="O1168" s="26">
        <f t="shared" ref="O1168:O1231" si="101">IF(K1168="E",YEAR(L1168),IF(YEAR(D1168)&gt;2004,YEAR(D1168),2004))</f>
        <v>2004</v>
      </c>
      <c r="P1168" s="26">
        <f>INDEX(ENDEKS!$Q$4:$AB$25,MATCH(O1168,ENDEKS!$P$4:$P$25,0),MATCH(N1168,ENDEKS!$Q$3:$AB$3,0))</f>
        <v>33.345300000000002</v>
      </c>
      <c r="R1168" s="28">
        <f t="shared" si="97"/>
        <v>0</v>
      </c>
      <c r="S1168" s="28" t="e">
        <f t="shared" si="98"/>
        <v>#DIV/0!</v>
      </c>
      <c r="T1168" s="28" t="e">
        <f t="shared" si="99"/>
        <v>#DIV/0!</v>
      </c>
      <c r="U1168" s="16"/>
      <c r="V1168" s="16"/>
    </row>
    <row r="1169" spans="6:22" x14ac:dyDescent="0.2">
      <c r="F1169" s="16"/>
      <c r="H1169" s="16">
        <v>0</v>
      </c>
      <c r="I1169" s="16" t="e">
        <v>#DIV/0!</v>
      </c>
      <c r="J1169" s="16"/>
      <c r="K1169" s="26"/>
      <c r="L1169" s="116"/>
      <c r="M1169" s="16"/>
      <c r="N1169" s="26">
        <f t="shared" si="100"/>
        <v>1</v>
      </c>
      <c r="O1169" s="26">
        <f t="shared" si="101"/>
        <v>2004</v>
      </c>
      <c r="P1169" s="26">
        <f>INDEX(ENDEKS!$Q$4:$AB$25,MATCH(O1169,ENDEKS!$P$4:$P$25,0),MATCH(N1169,ENDEKS!$Q$3:$AB$3,0))</f>
        <v>33.345300000000002</v>
      </c>
      <c r="R1169" s="28">
        <f t="shared" ref="R1169:R1232" si="102">H1169*P1169</f>
        <v>0</v>
      </c>
      <c r="S1169" s="28" t="e">
        <f t="shared" ref="S1169:S1232" si="103">R1169/H1169*I1169</f>
        <v>#DIV/0!</v>
      </c>
      <c r="T1169" s="28" t="e">
        <f t="shared" ref="T1169:T1232" si="104">(R1169-H1169)-(S1169-I1169)</f>
        <v>#DIV/0!</v>
      </c>
      <c r="U1169" s="16"/>
      <c r="V1169" s="16"/>
    </row>
    <row r="1170" spans="6:22" x14ac:dyDescent="0.2">
      <c r="F1170" s="16"/>
      <c r="H1170" s="16">
        <v>0</v>
      </c>
      <c r="I1170" s="16" t="e">
        <v>#DIV/0!</v>
      </c>
      <c r="J1170" s="16"/>
      <c r="K1170" s="26"/>
      <c r="L1170" s="116"/>
      <c r="M1170" s="16"/>
      <c r="N1170" s="26">
        <f t="shared" si="100"/>
        <v>1</v>
      </c>
      <c r="O1170" s="26">
        <f t="shared" si="101"/>
        <v>2004</v>
      </c>
      <c r="P1170" s="26">
        <f>INDEX(ENDEKS!$Q$4:$AB$25,MATCH(O1170,ENDEKS!$P$4:$P$25,0),MATCH(N1170,ENDEKS!$Q$3:$AB$3,0))</f>
        <v>33.345300000000002</v>
      </c>
      <c r="R1170" s="28">
        <f t="shared" si="102"/>
        <v>0</v>
      </c>
      <c r="S1170" s="28" t="e">
        <f t="shared" si="103"/>
        <v>#DIV/0!</v>
      </c>
      <c r="T1170" s="28" t="e">
        <f t="shared" si="104"/>
        <v>#DIV/0!</v>
      </c>
      <c r="U1170" s="16"/>
      <c r="V1170" s="16"/>
    </row>
    <row r="1171" spans="6:22" x14ac:dyDescent="0.2">
      <c r="F1171" s="16"/>
      <c r="H1171" s="16">
        <v>0</v>
      </c>
      <c r="I1171" s="16" t="e">
        <v>#DIV/0!</v>
      </c>
      <c r="J1171" s="16"/>
      <c r="K1171" s="26"/>
      <c r="L1171" s="116"/>
      <c r="M1171" s="16"/>
      <c r="N1171" s="26">
        <f t="shared" si="100"/>
        <v>1</v>
      </c>
      <c r="O1171" s="26">
        <f t="shared" si="101"/>
        <v>2004</v>
      </c>
      <c r="P1171" s="26">
        <f>INDEX(ENDEKS!$Q$4:$AB$25,MATCH(O1171,ENDEKS!$P$4:$P$25,0),MATCH(N1171,ENDEKS!$Q$3:$AB$3,0))</f>
        <v>33.345300000000002</v>
      </c>
      <c r="R1171" s="28">
        <f t="shared" si="102"/>
        <v>0</v>
      </c>
      <c r="S1171" s="28" t="e">
        <f t="shared" si="103"/>
        <v>#DIV/0!</v>
      </c>
      <c r="T1171" s="28" t="e">
        <f t="shared" si="104"/>
        <v>#DIV/0!</v>
      </c>
      <c r="U1171" s="16"/>
      <c r="V1171" s="16"/>
    </row>
    <row r="1172" spans="6:22" x14ac:dyDescent="0.2">
      <c r="F1172" s="16"/>
      <c r="H1172" s="16">
        <v>0</v>
      </c>
      <c r="I1172" s="16" t="e">
        <v>#DIV/0!</v>
      </c>
      <c r="J1172" s="16"/>
      <c r="K1172" s="26"/>
      <c r="L1172" s="116"/>
      <c r="M1172" s="16"/>
      <c r="N1172" s="26">
        <f t="shared" si="100"/>
        <v>1</v>
      </c>
      <c r="O1172" s="26">
        <f t="shared" si="101"/>
        <v>2004</v>
      </c>
      <c r="P1172" s="26">
        <f>INDEX(ENDEKS!$Q$4:$AB$25,MATCH(O1172,ENDEKS!$P$4:$P$25,0),MATCH(N1172,ENDEKS!$Q$3:$AB$3,0))</f>
        <v>33.345300000000002</v>
      </c>
      <c r="R1172" s="28">
        <f t="shared" si="102"/>
        <v>0</v>
      </c>
      <c r="S1172" s="28" t="e">
        <f t="shared" si="103"/>
        <v>#DIV/0!</v>
      </c>
      <c r="T1172" s="28" t="e">
        <f t="shared" si="104"/>
        <v>#DIV/0!</v>
      </c>
      <c r="U1172" s="16"/>
      <c r="V1172" s="16"/>
    </row>
    <row r="1173" spans="6:22" x14ac:dyDescent="0.2">
      <c r="F1173" s="16"/>
      <c r="H1173" s="16">
        <v>0</v>
      </c>
      <c r="I1173" s="16" t="e">
        <v>#DIV/0!</v>
      </c>
      <c r="J1173" s="16"/>
      <c r="K1173" s="26"/>
      <c r="L1173" s="116"/>
      <c r="M1173" s="16"/>
      <c r="N1173" s="26">
        <f t="shared" si="100"/>
        <v>1</v>
      </c>
      <c r="O1173" s="26">
        <f t="shared" si="101"/>
        <v>2004</v>
      </c>
      <c r="P1173" s="26">
        <f>INDEX(ENDEKS!$Q$4:$AB$25,MATCH(O1173,ENDEKS!$P$4:$P$25,0),MATCH(N1173,ENDEKS!$Q$3:$AB$3,0))</f>
        <v>33.345300000000002</v>
      </c>
      <c r="R1173" s="28">
        <f t="shared" si="102"/>
        <v>0</v>
      </c>
      <c r="S1173" s="28" t="e">
        <f t="shared" si="103"/>
        <v>#DIV/0!</v>
      </c>
      <c r="T1173" s="28" t="e">
        <f t="shared" si="104"/>
        <v>#DIV/0!</v>
      </c>
      <c r="U1173" s="16"/>
      <c r="V1173" s="16"/>
    </row>
    <row r="1174" spans="6:22" x14ac:dyDescent="0.2">
      <c r="F1174" s="16"/>
      <c r="H1174" s="16">
        <v>0</v>
      </c>
      <c r="I1174" s="16" t="e">
        <v>#DIV/0!</v>
      </c>
      <c r="J1174" s="16"/>
      <c r="K1174" s="26"/>
      <c r="L1174" s="116"/>
      <c r="M1174" s="16"/>
      <c r="N1174" s="26">
        <f t="shared" si="100"/>
        <v>1</v>
      </c>
      <c r="O1174" s="26">
        <f t="shared" si="101"/>
        <v>2004</v>
      </c>
      <c r="P1174" s="26">
        <f>INDEX(ENDEKS!$Q$4:$AB$25,MATCH(O1174,ENDEKS!$P$4:$P$25,0),MATCH(N1174,ENDEKS!$Q$3:$AB$3,0))</f>
        <v>33.345300000000002</v>
      </c>
      <c r="R1174" s="28">
        <f t="shared" si="102"/>
        <v>0</v>
      </c>
      <c r="S1174" s="28" t="e">
        <f t="shared" si="103"/>
        <v>#DIV/0!</v>
      </c>
      <c r="T1174" s="28" t="e">
        <f t="shared" si="104"/>
        <v>#DIV/0!</v>
      </c>
      <c r="U1174" s="16"/>
      <c r="V1174" s="16"/>
    </row>
    <row r="1175" spans="6:22" x14ac:dyDescent="0.2">
      <c r="F1175" s="16"/>
      <c r="H1175" s="16">
        <v>0</v>
      </c>
      <c r="I1175" s="16" t="e">
        <v>#DIV/0!</v>
      </c>
      <c r="J1175" s="16"/>
      <c r="K1175" s="26"/>
      <c r="L1175" s="116"/>
      <c r="M1175" s="16"/>
      <c r="N1175" s="26">
        <f t="shared" si="100"/>
        <v>1</v>
      </c>
      <c r="O1175" s="26">
        <f t="shared" si="101"/>
        <v>2004</v>
      </c>
      <c r="P1175" s="26">
        <f>INDEX(ENDEKS!$Q$4:$AB$25,MATCH(O1175,ENDEKS!$P$4:$P$25,0),MATCH(N1175,ENDEKS!$Q$3:$AB$3,0))</f>
        <v>33.345300000000002</v>
      </c>
      <c r="R1175" s="28">
        <f t="shared" si="102"/>
        <v>0</v>
      </c>
      <c r="S1175" s="28" t="e">
        <f t="shared" si="103"/>
        <v>#DIV/0!</v>
      </c>
      <c r="T1175" s="28" t="e">
        <f t="shared" si="104"/>
        <v>#DIV/0!</v>
      </c>
      <c r="U1175" s="16"/>
      <c r="V1175" s="16"/>
    </row>
    <row r="1176" spans="6:22" x14ac:dyDescent="0.2">
      <c r="F1176" s="16"/>
      <c r="H1176" s="16">
        <v>0</v>
      </c>
      <c r="I1176" s="16" t="e">
        <v>#DIV/0!</v>
      </c>
      <c r="J1176" s="16"/>
      <c r="K1176" s="26"/>
      <c r="L1176" s="116"/>
      <c r="M1176" s="16"/>
      <c r="N1176" s="26">
        <f t="shared" si="100"/>
        <v>1</v>
      </c>
      <c r="O1176" s="26">
        <f t="shared" si="101"/>
        <v>2004</v>
      </c>
      <c r="P1176" s="26">
        <f>INDEX(ENDEKS!$Q$4:$AB$25,MATCH(O1176,ENDEKS!$P$4:$P$25,0),MATCH(N1176,ENDEKS!$Q$3:$AB$3,0))</f>
        <v>33.345300000000002</v>
      </c>
      <c r="R1176" s="28">
        <f t="shared" si="102"/>
        <v>0</v>
      </c>
      <c r="S1176" s="28" t="e">
        <f t="shared" si="103"/>
        <v>#DIV/0!</v>
      </c>
      <c r="T1176" s="28" t="e">
        <f t="shared" si="104"/>
        <v>#DIV/0!</v>
      </c>
      <c r="U1176" s="16"/>
      <c r="V1176" s="16"/>
    </row>
    <row r="1177" spans="6:22" x14ac:dyDescent="0.2">
      <c r="F1177" s="16"/>
      <c r="H1177" s="16">
        <v>0</v>
      </c>
      <c r="I1177" s="16" t="e">
        <v>#DIV/0!</v>
      </c>
      <c r="J1177" s="16"/>
      <c r="K1177" s="26"/>
      <c r="L1177" s="116"/>
      <c r="M1177" s="16"/>
      <c r="N1177" s="26">
        <f t="shared" si="100"/>
        <v>1</v>
      </c>
      <c r="O1177" s="26">
        <f t="shared" si="101"/>
        <v>2004</v>
      </c>
      <c r="P1177" s="26">
        <f>INDEX(ENDEKS!$Q$4:$AB$25,MATCH(O1177,ENDEKS!$P$4:$P$25,0),MATCH(N1177,ENDEKS!$Q$3:$AB$3,0))</f>
        <v>33.345300000000002</v>
      </c>
      <c r="R1177" s="28">
        <f t="shared" si="102"/>
        <v>0</v>
      </c>
      <c r="S1177" s="28" t="e">
        <f t="shared" si="103"/>
        <v>#DIV/0!</v>
      </c>
      <c r="T1177" s="28" t="e">
        <f t="shared" si="104"/>
        <v>#DIV/0!</v>
      </c>
      <c r="U1177" s="16"/>
      <c r="V1177" s="16"/>
    </row>
    <row r="1178" spans="6:22" x14ac:dyDescent="0.2">
      <c r="F1178" s="16"/>
      <c r="H1178" s="16">
        <v>0</v>
      </c>
      <c r="I1178" s="16" t="e">
        <v>#DIV/0!</v>
      </c>
      <c r="J1178" s="16"/>
      <c r="K1178" s="26"/>
      <c r="L1178" s="116"/>
      <c r="M1178" s="16"/>
      <c r="N1178" s="26">
        <f t="shared" si="100"/>
        <v>1</v>
      </c>
      <c r="O1178" s="26">
        <f t="shared" si="101"/>
        <v>2004</v>
      </c>
      <c r="P1178" s="26">
        <f>INDEX(ENDEKS!$Q$4:$AB$25,MATCH(O1178,ENDEKS!$P$4:$P$25,0),MATCH(N1178,ENDEKS!$Q$3:$AB$3,0))</f>
        <v>33.345300000000002</v>
      </c>
      <c r="R1178" s="28">
        <f t="shared" si="102"/>
        <v>0</v>
      </c>
      <c r="S1178" s="28" t="e">
        <f t="shared" si="103"/>
        <v>#DIV/0!</v>
      </c>
      <c r="T1178" s="28" t="e">
        <f t="shared" si="104"/>
        <v>#DIV/0!</v>
      </c>
      <c r="U1178" s="16"/>
      <c r="V1178" s="16"/>
    </row>
    <row r="1179" spans="6:22" x14ac:dyDescent="0.2">
      <c r="F1179" s="16"/>
      <c r="H1179" s="16">
        <v>0</v>
      </c>
      <c r="I1179" s="16" t="e">
        <v>#DIV/0!</v>
      </c>
      <c r="J1179" s="16"/>
      <c r="K1179" s="26"/>
      <c r="L1179" s="116"/>
      <c r="M1179" s="16"/>
      <c r="N1179" s="26">
        <f t="shared" si="100"/>
        <v>1</v>
      </c>
      <c r="O1179" s="26">
        <f t="shared" si="101"/>
        <v>2004</v>
      </c>
      <c r="P1179" s="26">
        <f>INDEX(ENDEKS!$Q$4:$AB$25,MATCH(O1179,ENDEKS!$P$4:$P$25,0),MATCH(N1179,ENDEKS!$Q$3:$AB$3,0))</f>
        <v>33.345300000000002</v>
      </c>
      <c r="R1179" s="28">
        <f t="shared" si="102"/>
        <v>0</v>
      </c>
      <c r="S1179" s="28" t="e">
        <f t="shared" si="103"/>
        <v>#DIV/0!</v>
      </c>
      <c r="T1179" s="28" t="e">
        <f t="shared" si="104"/>
        <v>#DIV/0!</v>
      </c>
      <c r="U1179" s="16"/>
      <c r="V1179" s="16"/>
    </row>
    <row r="1180" spans="6:22" x14ac:dyDescent="0.2">
      <c r="F1180" s="16"/>
      <c r="H1180" s="16">
        <v>0</v>
      </c>
      <c r="I1180" s="16" t="e">
        <v>#DIV/0!</v>
      </c>
      <c r="J1180" s="16"/>
      <c r="K1180" s="26"/>
      <c r="L1180" s="116"/>
      <c r="M1180" s="16"/>
      <c r="N1180" s="26">
        <f t="shared" si="100"/>
        <v>1</v>
      </c>
      <c r="O1180" s="26">
        <f t="shared" si="101"/>
        <v>2004</v>
      </c>
      <c r="P1180" s="26">
        <f>INDEX(ENDEKS!$Q$4:$AB$25,MATCH(O1180,ENDEKS!$P$4:$P$25,0),MATCH(N1180,ENDEKS!$Q$3:$AB$3,0))</f>
        <v>33.345300000000002</v>
      </c>
      <c r="R1180" s="28">
        <f t="shared" si="102"/>
        <v>0</v>
      </c>
      <c r="S1180" s="28" t="e">
        <f t="shared" si="103"/>
        <v>#DIV/0!</v>
      </c>
      <c r="T1180" s="28" t="e">
        <f t="shared" si="104"/>
        <v>#DIV/0!</v>
      </c>
      <c r="U1180" s="16"/>
      <c r="V1180" s="16"/>
    </row>
    <row r="1181" spans="6:22" x14ac:dyDescent="0.2">
      <c r="F1181" s="16"/>
      <c r="H1181" s="16">
        <v>0</v>
      </c>
      <c r="I1181" s="16" t="e">
        <v>#DIV/0!</v>
      </c>
      <c r="J1181" s="16"/>
      <c r="K1181" s="26"/>
      <c r="L1181" s="116"/>
      <c r="M1181" s="16"/>
      <c r="N1181" s="26">
        <f t="shared" si="100"/>
        <v>1</v>
      </c>
      <c r="O1181" s="26">
        <f t="shared" si="101"/>
        <v>2004</v>
      </c>
      <c r="P1181" s="26">
        <f>INDEX(ENDEKS!$Q$4:$AB$25,MATCH(O1181,ENDEKS!$P$4:$P$25,0),MATCH(N1181,ENDEKS!$Q$3:$AB$3,0))</f>
        <v>33.345300000000002</v>
      </c>
      <c r="R1181" s="28">
        <f t="shared" si="102"/>
        <v>0</v>
      </c>
      <c r="S1181" s="28" t="e">
        <f t="shared" si="103"/>
        <v>#DIV/0!</v>
      </c>
      <c r="T1181" s="28" t="e">
        <f t="shared" si="104"/>
        <v>#DIV/0!</v>
      </c>
      <c r="U1181" s="16"/>
      <c r="V1181" s="16"/>
    </row>
    <row r="1182" spans="6:22" x14ac:dyDescent="0.2">
      <c r="F1182" s="16"/>
      <c r="H1182" s="16">
        <v>0</v>
      </c>
      <c r="I1182" s="16" t="e">
        <v>#DIV/0!</v>
      </c>
      <c r="J1182" s="16"/>
      <c r="K1182" s="26"/>
      <c r="L1182" s="116"/>
      <c r="M1182" s="16"/>
      <c r="N1182" s="26">
        <f t="shared" si="100"/>
        <v>1</v>
      </c>
      <c r="O1182" s="26">
        <f t="shared" si="101"/>
        <v>2004</v>
      </c>
      <c r="P1182" s="26">
        <f>INDEX(ENDEKS!$Q$4:$AB$25,MATCH(O1182,ENDEKS!$P$4:$P$25,0),MATCH(N1182,ENDEKS!$Q$3:$AB$3,0))</f>
        <v>33.345300000000002</v>
      </c>
      <c r="R1182" s="28">
        <f t="shared" si="102"/>
        <v>0</v>
      </c>
      <c r="S1182" s="28" t="e">
        <f t="shared" si="103"/>
        <v>#DIV/0!</v>
      </c>
      <c r="T1182" s="28" t="e">
        <f t="shared" si="104"/>
        <v>#DIV/0!</v>
      </c>
      <c r="U1182" s="16"/>
      <c r="V1182" s="16"/>
    </row>
    <row r="1183" spans="6:22" x14ac:dyDescent="0.2">
      <c r="F1183" s="16"/>
      <c r="H1183" s="16">
        <v>0</v>
      </c>
      <c r="I1183" s="16" t="e">
        <v>#DIV/0!</v>
      </c>
      <c r="J1183" s="16"/>
      <c r="K1183" s="26"/>
      <c r="L1183" s="116"/>
      <c r="M1183" s="16"/>
      <c r="N1183" s="26">
        <f t="shared" si="100"/>
        <v>1</v>
      </c>
      <c r="O1183" s="26">
        <f t="shared" si="101"/>
        <v>2004</v>
      </c>
      <c r="P1183" s="26">
        <f>INDEX(ENDEKS!$Q$4:$AB$25,MATCH(O1183,ENDEKS!$P$4:$P$25,0),MATCH(N1183,ENDEKS!$Q$3:$AB$3,0))</f>
        <v>33.345300000000002</v>
      </c>
      <c r="R1183" s="28">
        <f t="shared" si="102"/>
        <v>0</v>
      </c>
      <c r="S1183" s="28" t="e">
        <f t="shared" si="103"/>
        <v>#DIV/0!</v>
      </c>
      <c r="T1183" s="28" t="e">
        <f t="shared" si="104"/>
        <v>#DIV/0!</v>
      </c>
      <c r="U1183" s="16"/>
      <c r="V1183" s="16"/>
    </row>
    <row r="1184" spans="6:22" x14ac:dyDescent="0.2">
      <c r="F1184" s="16"/>
      <c r="H1184" s="16">
        <v>0</v>
      </c>
      <c r="I1184" s="16" t="e">
        <v>#DIV/0!</v>
      </c>
      <c r="J1184" s="16"/>
      <c r="K1184" s="26"/>
      <c r="L1184" s="116"/>
      <c r="M1184" s="16"/>
      <c r="N1184" s="26">
        <f t="shared" si="100"/>
        <v>1</v>
      </c>
      <c r="O1184" s="26">
        <f t="shared" si="101"/>
        <v>2004</v>
      </c>
      <c r="P1184" s="26">
        <f>INDEX(ENDEKS!$Q$4:$AB$25,MATCH(O1184,ENDEKS!$P$4:$P$25,0),MATCH(N1184,ENDEKS!$Q$3:$AB$3,0))</f>
        <v>33.345300000000002</v>
      </c>
      <c r="R1184" s="28">
        <f t="shared" si="102"/>
        <v>0</v>
      </c>
      <c r="S1184" s="28" t="e">
        <f t="shared" si="103"/>
        <v>#DIV/0!</v>
      </c>
      <c r="T1184" s="28" t="e">
        <f t="shared" si="104"/>
        <v>#DIV/0!</v>
      </c>
      <c r="U1184" s="16"/>
      <c r="V1184" s="16"/>
    </row>
    <row r="1185" spans="6:22" x14ac:dyDescent="0.2">
      <c r="F1185" s="16"/>
      <c r="H1185" s="16">
        <v>0</v>
      </c>
      <c r="I1185" s="16" t="e">
        <v>#DIV/0!</v>
      </c>
      <c r="J1185" s="16"/>
      <c r="K1185" s="26"/>
      <c r="L1185" s="116"/>
      <c r="M1185" s="16"/>
      <c r="N1185" s="26">
        <f t="shared" si="100"/>
        <v>1</v>
      </c>
      <c r="O1185" s="26">
        <f t="shared" si="101"/>
        <v>2004</v>
      </c>
      <c r="P1185" s="26">
        <f>INDEX(ENDEKS!$Q$4:$AB$25,MATCH(O1185,ENDEKS!$P$4:$P$25,0),MATCH(N1185,ENDEKS!$Q$3:$AB$3,0))</f>
        <v>33.345300000000002</v>
      </c>
      <c r="R1185" s="28">
        <f t="shared" si="102"/>
        <v>0</v>
      </c>
      <c r="S1185" s="28" t="e">
        <f t="shared" si="103"/>
        <v>#DIV/0!</v>
      </c>
      <c r="T1185" s="28" t="e">
        <f t="shared" si="104"/>
        <v>#DIV/0!</v>
      </c>
      <c r="U1185" s="16"/>
      <c r="V1185" s="16"/>
    </row>
    <row r="1186" spans="6:22" x14ac:dyDescent="0.2">
      <c r="F1186" s="16"/>
      <c r="H1186" s="16">
        <v>0</v>
      </c>
      <c r="I1186" s="16" t="e">
        <v>#DIV/0!</v>
      </c>
      <c r="J1186" s="16"/>
      <c r="K1186" s="26"/>
      <c r="L1186" s="116"/>
      <c r="M1186" s="16"/>
      <c r="N1186" s="26">
        <f t="shared" si="100"/>
        <v>1</v>
      </c>
      <c r="O1186" s="26">
        <f t="shared" si="101"/>
        <v>2004</v>
      </c>
      <c r="P1186" s="26">
        <f>INDEX(ENDEKS!$Q$4:$AB$25,MATCH(O1186,ENDEKS!$P$4:$P$25,0),MATCH(N1186,ENDEKS!$Q$3:$AB$3,0))</f>
        <v>33.345300000000002</v>
      </c>
      <c r="R1186" s="28">
        <f t="shared" si="102"/>
        <v>0</v>
      </c>
      <c r="S1186" s="28" t="e">
        <f t="shared" si="103"/>
        <v>#DIV/0!</v>
      </c>
      <c r="T1186" s="28" t="e">
        <f t="shared" si="104"/>
        <v>#DIV/0!</v>
      </c>
      <c r="U1186" s="16"/>
      <c r="V1186" s="16"/>
    </row>
    <row r="1187" spans="6:22" x14ac:dyDescent="0.2">
      <c r="F1187" s="16"/>
      <c r="H1187" s="16">
        <v>0</v>
      </c>
      <c r="I1187" s="16" t="e">
        <v>#DIV/0!</v>
      </c>
      <c r="J1187" s="16"/>
      <c r="K1187" s="26"/>
      <c r="L1187" s="116"/>
      <c r="M1187" s="16"/>
      <c r="N1187" s="26">
        <f t="shared" si="100"/>
        <v>1</v>
      </c>
      <c r="O1187" s="26">
        <f t="shared" si="101"/>
        <v>2004</v>
      </c>
      <c r="P1187" s="26">
        <f>INDEX(ENDEKS!$Q$4:$AB$25,MATCH(O1187,ENDEKS!$P$4:$P$25,0),MATCH(N1187,ENDEKS!$Q$3:$AB$3,0))</f>
        <v>33.345300000000002</v>
      </c>
      <c r="R1187" s="28">
        <f t="shared" si="102"/>
        <v>0</v>
      </c>
      <c r="S1187" s="28" t="e">
        <f t="shared" si="103"/>
        <v>#DIV/0!</v>
      </c>
      <c r="T1187" s="28" t="e">
        <f t="shared" si="104"/>
        <v>#DIV/0!</v>
      </c>
      <c r="U1187" s="16"/>
      <c r="V1187" s="16"/>
    </row>
    <row r="1188" spans="6:22" x14ac:dyDescent="0.2">
      <c r="F1188" s="16"/>
      <c r="H1188" s="16">
        <v>0</v>
      </c>
      <c r="I1188" s="16" t="e">
        <v>#DIV/0!</v>
      </c>
      <c r="J1188" s="16"/>
      <c r="K1188" s="26"/>
      <c r="L1188" s="116"/>
      <c r="M1188" s="16"/>
      <c r="N1188" s="26">
        <f t="shared" si="100"/>
        <v>1</v>
      </c>
      <c r="O1188" s="26">
        <f t="shared" si="101"/>
        <v>2004</v>
      </c>
      <c r="P1188" s="26">
        <f>INDEX(ENDEKS!$Q$4:$AB$25,MATCH(O1188,ENDEKS!$P$4:$P$25,0),MATCH(N1188,ENDEKS!$Q$3:$AB$3,0))</f>
        <v>33.345300000000002</v>
      </c>
      <c r="R1188" s="28">
        <f t="shared" si="102"/>
        <v>0</v>
      </c>
      <c r="S1188" s="28" t="e">
        <f t="shared" si="103"/>
        <v>#DIV/0!</v>
      </c>
      <c r="T1188" s="28" t="e">
        <f t="shared" si="104"/>
        <v>#DIV/0!</v>
      </c>
      <c r="U1188" s="16"/>
      <c r="V1188" s="16"/>
    </row>
    <row r="1189" spans="6:22" x14ac:dyDescent="0.2">
      <c r="F1189" s="16"/>
      <c r="H1189" s="16">
        <v>0</v>
      </c>
      <c r="I1189" s="16" t="e">
        <v>#DIV/0!</v>
      </c>
      <c r="J1189" s="16"/>
      <c r="K1189" s="26"/>
      <c r="L1189" s="116"/>
      <c r="M1189" s="16"/>
      <c r="N1189" s="26">
        <f t="shared" si="100"/>
        <v>1</v>
      </c>
      <c r="O1189" s="26">
        <f t="shared" si="101"/>
        <v>2004</v>
      </c>
      <c r="P1189" s="26">
        <f>INDEX(ENDEKS!$Q$4:$AB$25,MATCH(O1189,ENDEKS!$P$4:$P$25,0),MATCH(N1189,ENDEKS!$Q$3:$AB$3,0))</f>
        <v>33.345300000000002</v>
      </c>
      <c r="R1189" s="28">
        <f t="shared" si="102"/>
        <v>0</v>
      </c>
      <c r="S1189" s="28" t="e">
        <f t="shared" si="103"/>
        <v>#DIV/0!</v>
      </c>
      <c r="T1189" s="28" t="e">
        <f t="shared" si="104"/>
        <v>#DIV/0!</v>
      </c>
      <c r="U1189" s="16"/>
      <c r="V1189" s="16"/>
    </row>
    <row r="1190" spans="6:22" x14ac:dyDescent="0.2">
      <c r="F1190" s="16"/>
      <c r="H1190" s="16">
        <v>0</v>
      </c>
      <c r="I1190" s="16" t="e">
        <v>#DIV/0!</v>
      </c>
      <c r="J1190" s="16"/>
      <c r="K1190" s="26"/>
      <c r="L1190" s="116"/>
      <c r="M1190" s="16"/>
      <c r="N1190" s="26">
        <f t="shared" si="100"/>
        <v>1</v>
      </c>
      <c r="O1190" s="26">
        <f t="shared" si="101"/>
        <v>2004</v>
      </c>
      <c r="P1190" s="26">
        <f>INDEX(ENDEKS!$Q$4:$AB$25,MATCH(O1190,ENDEKS!$P$4:$P$25,0),MATCH(N1190,ENDEKS!$Q$3:$AB$3,0))</f>
        <v>33.345300000000002</v>
      </c>
      <c r="R1190" s="28">
        <f t="shared" si="102"/>
        <v>0</v>
      </c>
      <c r="S1190" s="28" t="e">
        <f t="shared" si="103"/>
        <v>#DIV/0!</v>
      </c>
      <c r="T1190" s="28" t="e">
        <f t="shared" si="104"/>
        <v>#DIV/0!</v>
      </c>
      <c r="U1190" s="16"/>
      <c r="V1190" s="16"/>
    </row>
    <row r="1191" spans="6:22" x14ac:dyDescent="0.2">
      <c r="F1191" s="16"/>
      <c r="H1191" s="16">
        <v>0</v>
      </c>
      <c r="I1191" s="16" t="e">
        <v>#DIV/0!</v>
      </c>
      <c r="J1191" s="16"/>
      <c r="K1191" s="26"/>
      <c r="L1191" s="116"/>
      <c r="M1191" s="16"/>
      <c r="N1191" s="26">
        <f t="shared" si="100"/>
        <v>1</v>
      </c>
      <c r="O1191" s="26">
        <f t="shared" si="101"/>
        <v>2004</v>
      </c>
      <c r="P1191" s="26">
        <f>INDEX(ENDEKS!$Q$4:$AB$25,MATCH(O1191,ENDEKS!$P$4:$P$25,0),MATCH(N1191,ENDEKS!$Q$3:$AB$3,0))</f>
        <v>33.345300000000002</v>
      </c>
      <c r="R1191" s="28">
        <f t="shared" si="102"/>
        <v>0</v>
      </c>
      <c r="S1191" s="28" t="e">
        <f t="shared" si="103"/>
        <v>#DIV/0!</v>
      </c>
      <c r="T1191" s="28" t="e">
        <f t="shared" si="104"/>
        <v>#DIV/0!</v>
      </c>
      <c r="U1191" s="16"/>
      <c r="V1191" s="16"/>
    </row>
    <row r="1192" spans="6:22" x14ac:dyDescent="0.2">
      <c r="F1192" s="16"/>
      <c r="H1192" s="16">
        <v>0</v>
      </c>
      <c r="I1192" s="16" t="e">
        <v>#DIV/0!</v>
      </c>
      <c r="J1192" s="16"/>
      <c r="K1192" s="26"/>
      <c r="L1192" s="116"/>
      <c r="M1192" s="16"/>
      <c r="N1192" s="26">
        <f t="shared" si="100"/>
        <v>1</v>
      </c>
      <c r="O1192" s="26">
        <f t="shared" si="101"/>
        <v>2004</v>
      </c>
      <c r="P1192" s="26">
        <f>INDEX(ENDEKS!$Q$4:$AB$25,MATCH(O1192,ENDEKS!$P$4:$P$25,0),MATCH(N1192,ENDEKS!$Q$3:$AB$3,0))</f>
        <v>33.345300000000002</v>
      </c>
      <c r="R1192" s="28">
        <f t="shared" si="102"/>
        <v>0</v>
      </c>
      <c r="S1192" s="28" t="e">
        <f t="shared" si="103"/>
        <v>#DIV/0!</v>
      </c>
      <c r="T1192" s="28" t="e">
        <f t="shared" si="104"/>
        <v>#DIV/0!</v>
      </c>
      <c r="U1192" s="16"/>
      <c r="V1192" s="16"/>
    </row>
    <row r="1193" spans="6:22" x14ac:dyDescent="0.2">
      <c r="F1193" s="16"/>
      <c r="H1193" s="16">
        <v>0</v>
      </c>
      <c r="I1193" s="16" t="e">
        <v>#DIV/0!</v>
      </c>
      <c r="J1193" s="16"/>
      <c r="K1193" s="26"/>
      <c r="L1193" s="116"/>
      <c r="M1193" s="16"/>
      <c r="N1193" s="26">
        <f t="shared" si="100"/>
        <v>1</v>
      </c>
      <c r="O1193" s="26">
        <f t="shared" si="101"/>
        <v>2004</v>
      </c>
      <c r="P1193" s="26">
        <f>INDEX(ENDEKS!$Q$4:$AB$25,MATCH(O1193,ENDEKS!$P$4:$P$25,0),MATCH(N1193,ENDEKS!$Q$3:$AB$3,0))</f>
        <v>33.345300000000002</v>
      </c>
      <c r="R1193" s="28">
        <f t="shared" si="102"/>
        <v>0</v>
      </c>
      <c r="S1193" s="28" t="e">
        <f t="shared" si="103"/>
        <v>#DIV/0!</v>
      </c>
      <c r="T1193" s="28" t="e">
        <f t="shared" si="104"/>
        <v>#DIV/0!</v>
      </c>
      <c r="U1193" s="16"/>
      <c r="V1193" s="16"/>
    </row>
    <row r="1194" spans="6:22" x14ac:dyDescent="0.2">
      <c r="F1194" s="16"/>
      <c r="H1194" s="16">
        <v>0</v>
      </c>
      <c r="I1194" s="16" t="e">
        <v>#DIV/0!</v>
      </c>
      <c r="J1194" s="16"/>
      <c r="K1194" s="26"/>
      <c r="L1194" s="116"/>
      <c r="M1194" s="16"/>
      <c r="N1194" s="26">
        <f t="shared" si="100"/>
        <v>1</v>
      </c>
      <c r="O1194" s="26">
        <f t="shared" si="101"/>
        <v>2004</v>
      </c>
      <c r="P1194" s="26">
        <f>INDEX(ENDEKS!$Q$4:$AB$25,MATCH(O1194,ENDEKS!$P$4:$P$25,0),MATCH(N1194,ENDEKS!$Q$3:$AB$3,0))</f>
        <v>33.345300000000002</v>
      </c>
      <c r="R1194" s="28">
        <f t="shared" si="102"/>
        <v>0</v>
      </c>
      <c r="S1194" s="28" t="e">
        <f t="shared" si="103"/>
        <v>#DIV/0!</v>
      </c>
      <c r="T1194" s="28" t="e">
        <f t="shared" si="104"/>
        <v>#DIV/0!</v>
      </c>
      <c r="U1194" s="16"/>
      <c r="V1194" s="16"/>
    </row>
    <row r="1195" spans="6:22" x14ac:dyDescent="0.2">
      <c r="F1195" s="16"/>
      <c r="H1195" s="16">
        <v>0</v>
      </c>
      <c r="I1195" s="16" t="e">
        <v>#DIV/0!</v>
      </c>
      <c r="J1195" s="16"/>
      <c r="K1195" s="26"/>
      <c r="L1195" s="116"/>
      <c r="M1195" s="16"/>
      <c r="N1195" s="26">
        <f t="shared" si="100"/>
        <v>1</v>
      </c>
      <c r="O1195" s="26">
        <f t="shared" si="101"/>
        <v>2004</v>
      </c>
      <c r="P1195" s="26">
        <f>INDEX(ENDEKS!$Q$4:$AB$25,MATCH(O1195,ENDEKS!$P$4:$P$25,0),MATCH(N1195,ENDEKS!$Q$3:$AB$3,0))</f>
        <v>33.345300000000002</v>
      </c>
      <c r="R1195" s="28">
        <f t="shared" si="102"/>
        <v>0</v>
      </c>
      <c r="S1195" s="28" t="e">
        <f t="shared" si="103"/>
        <v>#DIV/0!</v>
      </c>
      <c r="T1195" s="28" t="e">
        <f t="shared" si="104"/>
        <v>#DIV/0!</v>
      </c>
      <c r="U1195" s="16"/>
      <c r="V1195" s="16"/>
    </row>
    <row r="1196" spans="6:22" x14ac:dyDescent="0.2">
      <c r="F1196" s="16"/>
      <c r="H1196" s="16">
        <v>0</v>
      </c>
      <c r="I1196" s="16" t="e">
        <v>#DIV/0!</v>
      </c>
      <c r="J1196" s="16"/>
      <c r="K1196" s="26"/>
      <c r="L1196" s="116"/>
      <c r="M1196" s="16"/>
      <c r="N1196" s="26">
        <f t="shared" si="100"/>
        <v>1</v>
      </c>
      <c r="O1196" s="26">
        <f t="shared" si="101"/>
        <v>2004</v>
      </c>
      <c r="P1196" s="26">
        <f>INDEX(ENDEKS!$Q$4:$AB$25,MATCH(O1196,ENDEKS!$P$4:$P$25,0),MATCH(N1196,ENDEKS!$Q$3:$AB$3,0))</f>
        <v>33.345300000000002</v>
      </c>
      <c r="R1196" s="28">
        <f t="shared" si="102"/>
        <v>0</v>
      </c>
      <c r="S1196" s="28" t="e">
        <f t="shared" si="103"/>
        <v>#DIV/0!</v>
      </c>
      <c r="T1196" s="28" t="e">
        <f t="shared" si="104"/>
        <v>#DIV/0!</v>
      </c>
      <c r="U1196" s="16"/>
      <c r="V1196" s="16"/>
    </row>
    <row r="1197" spans="6:22" x14ac:dyDescent="0.2">
      <c r="F1197" s="16"/>
      <c r="H1197" s="16">
        <v>0</v>
      </c>
      <c r="I1197" s="16" t="e">
        <v>#DIV/0!</v>
      </c>
      <c r="J1197" s="16"/>
      <c r="K1197" s="26"/>
      <c r="L1197" s="116"/>
      <c r="M1197" s="16"/>
      <c r="N1197" s="26">
        <f t="shared" si="100"/>
        <v>1</v>
      </c>
      <c r="O1197" s="26">
        <f t="shared" si="101"/>
        <v>2004</v>
      </c>
      <c r="P1197" s="26">
        <f>INDEX(ENDEKS!$Q$4:$AB$25,MATCH(O1197,ENDEKS!$P$4:$P$25,0),MATCH(N1197,ENDEKS!$Q$3:$AB$3,0))</f>
        <v>33.345300000000002</v>
      </c>
      <c r="R1197" s="28">
        <f t="shared" si="102"/>
        <v>0</v>
      </c>
      <c r="S1197" s="28" t="e">
        <f t="shared" si="103"/>
        <v>#DIV/0!</v>
      </c>
      <c r="T1197" s="28" t="e">
        <f t="shared" si="104"/>
        <v>#DIV/0!</v>
      </c>
      <c r="U1197" s="16"/>
      <c r="V1197" s="16"/>
    </row>
    <row r="1198" spans="6:22" x14ac:dyDescent="0.2">
      <c r="F1198" s="16"/>
      <c r="H1198" s="16">
        <v>0</v>
      </c>
      <c r="I1198" s="16" t="e">
        <v>#DIV/0!</v>
      </c>
      <c r="J1198" s="16"/>
      <c r="K1198" s="26"/>
      <c r="L1198" s="116"/>
      <c r="M1198" s="16"/>
      <c r="N1198" s="26">
        <f t="shared" si="100"/>
        <v>1</v>
      </c>
      <c r="O1198" s="26">
        <f t="shared" si="101"/>
        <v>2004</v>
      </c>
      <c r="P1198" s="26">
        <f>INDEX(ENDEKS!$Q$4:$AB$25,MATCH(O1198,ENDEKS!$P$4:$P$25,0),MATCH(N1198,ENDEKS!$Q$3:$AB$3,0))</f>
        <v>33.345300000000002</v>
      </c>
      <c r="R1198" s="28">
        <f t="shared" si="102"/>
        <v>0</v>
      </c>
      <c r="S1198" s="28" t="e">
        <f t="shared" si="103"/>
        <v>#DIV/0!</v>
      </c>
      <c r="T1198" s="28" t="e">
        <f t="shared" si="104"/>
        <v>#DIV/0!</v>
      </c>
      <c r="U1198" s="16"/>
      <c r="V1198" s="16"/>
    </row>
    <row r="1199" spans="6:22" x14ac:dyDescent="0.2">
      <c r="F1199" s="16"/>
      <c r="H1199" s="16">
        <v>0</v>
      </c>
      <c r="I1199" s="16" t="e">
        <v>#DIV/0!</v>
      </c>
      <c r="J1199" s="16"/>
      <c r="K1199" s="26"/>
      <c r="L1199" s="116"/>
      <c r="M1199" s="16"/>
      <c r="N1199" s="26">
        <f t="shared" si="100"/>
        <v>1</v>
      </c>
      <c r="O1199" s="26">
        <f t="shared" si="101"/>
        <v>2004</v>
      </c>
      <c r="P1199" s="26">
        <f>INDEX(ENDEKS!$Q$4:$AB$25,MATCH(O1199,ENDEKS!$P$4:$P$25,0),MATCH(N1199,ENDEKS!$Q$3:$AB$3,0))</f>
        <v>33.345300000000002</v>
      </c>
      <c r="R1199" s="28">
        <f t="shared" si="102"/>
        <v>0</v>
      </c>
      <c r="S1199" s="28" t="e">
        <f t="shared" si="103"/>
        <v>#DIV/0!</v>
      </c>
      <c r="T1199" s="28" t="e">
        <f t="shared" si="104"/>
        <v>#DIV/0!</v>
      </c>
      <c r="U1199" s="16"/>
      <c r="V1199" s="16"/>
    </row>
    <row r="1200" spans="6:22" x14ac:dyDescent="0.2">
      <c r="F1200" s="16"/>
      <c r="H1200" s="16">
        <v>0</v>
      </c>
      <c r="I1200" s="16" t="e">
        <v>#DIV/0!</v>
      </c>
      <c r="J1200" s="16"/>
      <c r="K1200" s="26"/>
      <c r="L1200" s="116"/>
      <c r="M1200" s="16"/>
      <c r="N1200" s="26">
        <f t="shared" si="100"/>
        <v>1</v>
      </c>
      <c r="O1200" s="26">
        <f t="shared" si="101"/>
        <v>2004</v>
      </c>
      <c r="P1200" s="26">
        <f>INDEX(ENDEKS!$Q$4:$AB$25,MATCH(O1200,ENDEKS!$P$4:$P$25,0),MATCH(N1200,ENDEKS!$Q$3:$AB$3,0))</f>
        <v>33.345300000000002</v>
      </c>
      <c r="R1200" s="28">
        <f t="shared" si="102"/>
        <v>0</v>
      </c>
      <c r="S1200" s="28" t="e">
        <f t="shared" si="103"/>
        <v>#DIV/0!</v>
      </c>
      <c r="T1200" s="28" t="e">
        <f t="shared" si="104"/>
        <v>#DIV/0!</v>
      </c>
      <c r="U1200" s="16"/>
      <c r="V1200" s="16"/>
    </row>
    <row r="1201" spans="6:22" x14ac:dyDescent="0.2">
      <c r="F1201" s="16"/>
      <c r="H1201" s="16">
        <v>0</v>
      </c>
      <c r="I1201" s="16" t="e">
        <v>#DIV/0!</v>
      </c>
      <c r="J1201" s="16"/>
      <c r="K1201" s="26"/>
      <c r="L1201" s="116"/>
      <c r="M1201" s="16"/>
      <c r="N1201" s="26">
        <f t="shared" si="100"/>
        <v>1</v>
      </c>
      <c r="O1201" s="26">
        <f t="shared" si="101"/>
        <v>2004</v>
      </c>
      <c r="P1201" s="26">
        <f>INDEX(ENDEKS!$Q$4:$AB$25,MATCH(O1201,ENDEKS!$P$4:$P$25,0),MATCH(N1201,ENDEKS!$Q$3:$AB$3,0))</f>
        <v>33.345300000000002</v>
      </c>
      <c r="R1201" s="28">
        <f t="shared" si="102"/>
        <v>0</v>
      </c>
      <c r="S1201" s="28" t="e">
        <f t="shared" si="103"/>
        <v>#DIV/0!</v>
      </c>
      <c r="T1201" s="28" t="e">
        <f t="shared" si="104"/>
        <v>#DIV/0!</v>
      </c>
      <c r="U1201" s="16"/>
      <c r="V1201" s="16"/>
    </row>
    <row r="1202" spans="6:22" x14ac:dyDescent="0.2">
      <c r="F1202" s="16"/>
      <c r="H1202" s="16">
        <v>0</v>
      </c>
      <c r="I1202" s="16" t="e">
        <v>#DIV/0!</v>
      </c>
      <c r="J1202" s="16"/>
      <c r="K1202" s="26"/>
      <c r="L1202" s="116"/>
      <c r="M1202" s="16"/>
      <c r="N1202" s="26">
        <f t="shared" si="100"/>
        <v>1</v>
      </c>
      <c r="O1202" s="26">
        <f t="shared" si="101"/>
        <v>2004</v>
      </c>
      <c r="P1202" s="26">
        <f>INDEX(ENDEKS!$Q$4:$AB$25,MATCH(O1202,ENDEKS!$P$4:$P$25,0),MATCH(N1202,ENDEKS!$Q$3:$AB$3,0))</f>
        <v>33.345300000000002</v>
      </c>
      <c r="R1202" s="28">
        <f t="shared" si="102"/>
        <v>0</v>
      </c>
      <c r="S1202" s="28" t="e">
        <f t="shared" si="103"/>
        <v>#DIV/0!</v>
      </c>
      <c r="T1202" s="28" t="e">
        <f t="shared" si="104"/>
        <v>#DIV/0!</v>
      </c>
      <c r="U1202" s="16"/>
      <c r="V1202" s="16"/>
    </row>
    <row r="1203" spans="6:22" x14ac:dyDescent="0.2">
      <c r="F1203" s="16"/>
      <c r="H1203" s="16">
        <v>0</v>
      </c>
      <c r="I1203" s="16" t="e">
        <v>#DIV/0!</v>
      </c>
      <c r="J1203" s="16"/>
      <c r="K1203" s="26"/>
      <c r="L1203" s="116"/>
      <c r="M1203" s="16"/>
      <c r="N1203" s="26">
        <f t="shared" si="100"/>
        <v>1</v>
      </c>
      <c r="O1203" s="26">
        <f t="shared" si="101"/>
        <v>2004</v>
      </c>
      <c r="P1203" s="26">
        <f>INDEX(ENDEKS!$Q$4:$AB$25,MATCH(O1203,ENDEKS!$P$4:$P$25,0),MATCH(N1203,ENDEKS!$Q$3:$AB$3,0))</f>
        <v>33.345300000000002</v>
      </c>
      <c r="R1203" s="28">
        <f t="shared" si="102"/>
        <v>0</v>
      </c>
      <c r="S1203" s="28" t="e">
        <f t="shared" si="103"/>
        <v>#DIV/0!</v>
      </c>
      <c r="T1203" s="28" t="e">
        <f t="shared" si="104"/>
        <v>#DIV/0!</v>
      </c>
      <c r="U1203" s="16"/>
      <c r="V1203" s="16"/>
    </row>
    <row r="1204" spans="6:22" x14ac:dyDescent="0.2">
      <c r="F1204" s="16"/>
      <c r="H1204" s="16">
        <v>0</v>
      </c>
      <c r="I1204" s="16" t="e">
        <v>#DIV/0!</v>
      </c>
      <c r="J1204" s="16"/>
      <c r="K1204" s="26"/>
      <c r="L1204" s="116"/>
      <c r="M1204" s="16"/>
      <c r="N1204" s="26">
        <f t="shared" si="100"/>
        <v>1</v>
      </c>
      <c r="O1204" s="26">
        <f t="shared" si="101"/>
        <v>2004</v>
      </c>
      <c r="P1204" s="26">
        <f>INDEX(ENDEKS!$Q$4:$AB$25,MATCH(O1204,ENDEKS!$P$4:$P$25,0),MATCH(N1204,ENDEKS!$Q$3:$AB$3,0))</f>
        <v>33.345300000000002</v>
      </c>
      <c r="R1204" s="28">
        <f t="shared" si="102"/>
        <v>0</v>
      </c>
      <c r="S1204" s="28" t="e">
        <f t="shared" si="103"/>
        <v>#DIV/0!</v>
      </c>
      <c r="T1204" s="28" t="e">
        <f t="shared" si="104"/>
        <v>#DIV/0!</v>
      </c>
      <c r="U1204" s="16"/>
      <c r="V1204" s="16"/>
    </row>
    <row r="1205" spans="6:22" x14ac:dyDescent="0.2">
      <c r="F1205" s="16"/>
      <c r="H1205" s="16">
        <v>0</v>
      </c>
      <c r="I1205" s="16" t="e">
        <v>#DIV/0!</v>
      </c>
      <c r="J1205" s="16"/>
      <c r="K1205" s="26"/>
      <c r="L1205" s="116"/>
      <c r="M1205" s="16"/>
      <c r="N1205" s="26">
        <f t="shared" si="100"/>
        <v>1</v>
      </c>
      <c r="O1205" s="26">
        <f t="shared" si="101"/>
        <v>2004</v>
      </c>
      <c r="P1205" s="26">
        <f>INDEX(ENDEKS!$Q$4:$AB$25,MATCH(O1205,ENDEKS!$P$4:$P$25,0),MATCH(N1205,ENDEKS!$Q$3:$AB$3,0))</f>
        <v>33.345300000000002</v>
      </c>
      <c r="R1205" s="28">
        <f t="shared" si="102"/>
        <v>0</v>
      </c>
      <c r="S1205" s="28" t="e">
        <f t="shared" si="103"/>
        <v>#DIV/0!</v>
      </c>
      <c r="T1205" s="28" t="e">
        <f t="shared" si="104"/>
        <v>#DIV/0!</v>
      </c>
      <c r="U1205" s="16"/>
      <c r="V1205" s="16"/>
    </row>
    <row r="1206" spans="6:22" x14ac:dyDescent="0.2">
      <c r="F1206" s="16"/>
      <c r="H1206" s="16">
        <v>0</v>
      </c>
      <c r="I1206" s="16" t="e">
        <v>#DIV/0!</v>
      </c>
      <c r="J1206" s="16"/>
      <c r="K1206" s="26"/>
      <c r="L1206" s="116"/>
      <c r="M1206" s="16"/>
      <c r="N1206" s="26">
        <f t="shared" si="100"/>
        <v>1</v>
      </c>
      <c r="O1206" s="26">
        <f t="shared" si="101"/>
        <v>2004</v>
      </c>
      <c r="P1206" s="26">
        <f>INDEX(ENDEKS!$Q$4:$AB$25,MATCH(O1206,ENDEKS!$P$4:$P$25,0),MATCH(N1206,ENDEKS!$Q$3:$AB$3,0))</f>
        <v>33.345300000000002</v>
      </c>
      <c r="R1206" s="28">
        <f t="shared" si="102"/>
        <v>0</v>
      </c>
      <c r="S1206" s="28" t="e">
        <f t="shared" si="103"/>
        <v>#DIV/0!</v>
      </c>
      <c r="T1206" s="28" t="e">
        <f t="shared" si="104"/>
        <v>#DIV/0!</v>
      </c>
      <c r="U1206" s="16"/>
      <c r="V1206" s="16"/>
    </row>
    <row r="1207" spans="6:22" x14ac:dyDescent="0.2">
      <c r="F1207" s="16"/>
      <c r="H1207" s="16">
        <v>0</v>
      </c>
      <c r="I1207" s="16" t="e">
        <v>#DIV/0!</v>
      </c>
      <c r="J1207" s="16"/>
      <c r="K1207" s="26"/>
      <c r="L1207" s="116"/>
      <c r="M1207" s="16"/>
      <c r="N1207" s="26">
        <f t="shared" si="100"/>
        <v>1</v>
      </c>
      <c r="O1207" s="26">
        <f t="shared" si="101"/>
        <v>2004</v>
      </c>
      <c r="P1207" s="26">
        <f>INDEX(ENDEKS!$Q$4:$AB$25,MATCH(O1207,ENDEKS!$P$4:$P$25,0),MATCH(N1207,ENDEKS!$Q$3:$AB$3,0))</f>
        <v>33.345300000000002</v>
      </c>
      <c r="R1207" s="28">
        <f t="shared" si="102"/>
        <v>0</v>
      </c>
      <c r="S1207" s="28" t="e">
        <f t="shared" si="103"/>
        <v>#DIV/0!</v>
      </c>
      <c r="T1207" s="28" t="e">
        <f t="shared" si="104"/>
        <v>#DIV/0!</v>
      </c>
      <c r="U1207" s="16"/>
      <c r="V1207" s="16"/>
    </row>
    <row r="1208" spans="6:22" x14ac:dyDescent="0.2">
      <c r="F1208" s="16"/>
      <c r="H1208" s="16">
        <v>0</v>
      </c>
      <c r="I1208" s="16" t="e">
        <v>#DIV/0!</v>
      </c>
      <c r="J1208" s="16"/>
      <c r="K1208" s="26"/>
      <c r="L1208" s="116"/>
      <c r="M1208" s="16"/>
      <c r="N1208" s="26">
        <f t="shared" si="100"/>
        <v>1</v>
      </c>
      <c r="O1208" s="26">
        <f t="shared" si="101"/>
        <v>2004</v>
      </c>
      <c r="P1208" s="26">
        <f>INDEX(ENDEKS!$Q$4:$AB$25,MATCH(O1208,ENDEKS!$P$4:$P$25,0),MATCH(N1208,ENDEKS!$Q$3:$AB$3,0))</f>
        <v>33.345300000000002</v>
      </c>
      <c r="R1208" s="28">
        <f t="shared" si="102"/>
        <v>0</v>
      </c>
      <c r="S1208" s="28" t="e">
        <f t="shared" si="103"/>
        <v>#DIV/0!</v>
      </c>
      <c r="T1208" s="28" t="e">
        <f t="shared" si="104"/>
        <v>#DIV/0!</v>
      </c>
      <c r="U1208" s="16"/>
      <c r="V1208" s="16"/>
    </row>
    <row r="1209" spans="6:22" x14ac:dyDescent="0.2">
      <c r="F1209" s="16"/>
      <c r="H1209" s="16">
        <v>0</v>
      </c>
      <c r="I1209" s="16" t="e">
        <v>#DIV/0!</v>
      </c>
      <c r="J1209" s="16"/>
      <c r="K1209" s="26"/>
      <c r="L1209" s="116"/>
      <c r="M1209" s="16"/>
      <c r="N1209" s="26">
        <f t="shared" si="100"/>
        <v>1</v>
      </c>
      <c r="O1209" s="26">
        <f t="shared" si="101"/>
        <v>2004</v>
      </c>
      <c r="P1209" s="26">
        <f>INDEX(ENDEKS!$Q$4:$AB$25,MATCH(O1209,ENDEKS!$P$4:$P$25,0),MATCH(N1209,ENDEKS!$Q$3:$AB$3,0))</f>
        <v>33.345300000000002</v>
      </c>
      <c r="R1209" s="28">
        <f t="shared" si="102"/>
        <v>0</v>
      </c>
      <c r="S1209" s="28" t="e">
        <f t="shared" si="103"/>
        <v>#DIV/0!</v>
      </c>
      <c r="T1209" s="28" t="e">
        <f t="shared" si="104"/>
        <v>#DIV/0!</v>
      </c>
      <c r="U1209" s="16"/>
      <c r="V1209" s="16"/>
    </row>
    <row r="1210" spans="6:22" x14ac:dyDescent="0.2">
      <c r="F1210" s="16"/>
      <c r="H1210" s="16">
        <v>0</v>
      </c>
      <c r="I1210" s="16" t="e">
        <v>#DIV/0!</v>
      </c>
      <c r="J1210" s="16"/>
      <c r="K1210" s="26"/>
      <c r="L1210" s="116"/>
      <c r="M1210" s="16"/>
      <c r="N1210" s="26">
        <f t="shared" si="100"/>
        <v>1</v>
      </c>
      <c r="O1210" s="26">
        <f t="shared" si="101"/>
        <v>2004</v>
      </c>
      <c r="P1210" s="26">
        <f>INDEX(ENDEKS!$Q$4:$AB$25,MATCH(O1210,ENDEKS!$P$4:$P$25,0),MATCH(N1210,ENDEKS!$Q$3:$AB$3,0))</f>
        <v>33.345300000000002</v>
      </c>
      <c r="R1210" s="28">
        <f t="shared" si="102"/>
        <v>0</v>
      </c>
      <c r="S1210" s="28" t="e">
        <f t="shared" si="103"/>
        <v>#DIV/0!</v>
      </c>
      <c r="T1210" s="28" t="e">
        <f t="shared" si="104"/>
        <v>#DIV/0!</v>
      </c>
      <c r="U1210" s="16"/>
      <c r="V1210" s="16"/>
    </row>
    <row r="1211" spans="6:22" x14ac:dyDescent="0.2">
      <c r="F1211" s="16"/>
      <c r="H1211" s="16">
        <v>0</v>
      </c>
      <c r="I1211" s="16" t="e">
        <v>#DIV/0!</v>
      </c>
      <c r="J1211" s="16"/>
      <c r="K1211" s="26"/>
      <c r="L1211" s="116"/>
      <c r="M1211" s="16"/>
      <c r="N1211" s="26">
        <f t="shared" si="100"/>
        <v>1</v>
      </c>
      <c r="O1211" s="26">
        <f t="shared" si="101"/>
        <v>2004</v>
      </c>
      <c r="P1211" s="26">
        <f>INDEX(ENDEKS!$Q$4:$AB$25,MATCH(O1211,ENDEKS!$P$4:$P$25,0),MATCH(N1211,ENDEKS!$Q$3:$AB$3,0))</f>
        <v>33.345300000000002</v>
      </c>
      <c r="R1211" s="28">
        <f t="shared" si="102"/>
        <v>0</v>
      </c>
      <c r="S1211" s="28" t="e">
        <f t="shared" si="103"/>
        <v>#DIV/0!</v>
      </c>
      <c r="T1211" s="28" t="e">
        <f t="shared" si="104"/>
        <v>#DIV/0!</v>
      </c>
      <c r="U1211" s="16"/>
      <c r="V1211" s="16"/>
    </row>
    <row r="1212" spans="6:22" x14ac:dyDescent="0.2">
      <c r="F1212" s="16"/>
      <c r="H1212" s="16">
        <v>0</v>
      </c>
      <c r="I1212" s="16" t="e">
        <v>#DIV/0!</v>
      </c>
      <c r="J1212" s="16"/>
      <c r="K1212" s="26"/>
      <c r="L1212" s="116"/>
      <c r="M1212" s="16"/>
      <c r="N1212" s="26">
        <f t="shared" si="100"/>
        <v>1</v>
      </c>
      <c r="O1212" s="26">
        <f t="shared" si="101"/>
        <v>2004</v>
      </c>
      <c r="P1212" s="26">
        <f>INDEX(ENDEKS!$Q$4:$AB$25,MATCH(O1212,ENDEKS!$P$4:$P$25,0),MATCH(N1212,ENDEKS!$Q$3:$AB$3,0))</f>
        <v>33.345300000000002</v>
      </c>
      <c r="R1212" s="28">
        <f t="shared" si="102"/>
        <v>0</v>
      </c>
      <c r="S1212" s="28" t="e">
        <f t="shared" si="103"/>
        <v>#DIV/0!</v>
      </c>
      <c r="T1212" s="28" t="e">
        <f t="shared" si="104"/>
        <v>#DIV/0!</v>
      </c>
      <c r="U1212" s="16"/>
      <c r="V1212" s="16"/>
    </row>
    <row r="1213" spans="6:22" x14ac:dyDescent="0.2">
      <c r="F1213" s="16"/>
      <c r="H1213" s="16">
        <v>0</v>
      </c>
      <c r="I1213" s="16" t="e">
        <v>#DIV/0!</v>
      </c>
      <c r="J1213" s="16"/>
      <c r="K1213" s="26"/>
      <c r="L1213" s="116"/>
      <c r="M1213" s="16"/>
      <c r="N1213" s="26">
        <f t="shared" si="100"/>
        <v>1</v>
      </c>
      <c r="O1213" s="26">
        <f t="shared" si="101"/>
        <v>2004</v>
      </c>
      <c r="P1213" s="26">
        <f>INDEX(ENDEKS!$Q$4:$AB$25,MATCH(O1213,ENDEKS!$P$4:$P$25,0),MATCH(N1213,ENDEKS!$Q$3:$AB$3,0))</f>
        <v>33.345300000000002</v>
      </c>
      <c r="R1213" s="28">
        <f t="shared" si="102"/>
        <v>0</v>
      </c>
      <c r="S1213" s="28" t="e">
        <f t="shared" si="103"/>
        <v>#DIV/0!</v>
      </c>
      <c r="T1213" s="28" t="e">
        <f t="shared" si="104"/>
        <v>#DIV/0!</v>
      </c>
      <c r="U1213" s="16"/>
      <c r="V1213" s="16"/>
    </row>
    <row r="1214" spans="6:22" x14ac:dyDescent="0.2">
      <c r="F1214" s="16"/>
      <c r="H1214" s="16">
        <v>0</v>
      </c>
      <c r="I1214" s="16" t="e">
        <v>#DIV/0!</v>
      </c>
      <c r="J1214" s="16"/>
      <c r="K1214" s="26"/>
      <c r="L1214" s="116"/>
      <c r="M1214" s="16"/>
      <c r="N1214" s="26">
        <f t="shared" si="100"/>
        <v>1</v>
      </c>
      <c r="O1214" s="26">
        <f t="shared" si="101"/>
        <v>2004</v>
      </c>
      <c r="P1214" s="26">
        <f>INDEX(ENDEKS!$Q$4:$AB$25,MATCH(O1214,ENDEKS!$P$4:$P$25,0),MATCH(N1214,ENDEKS!$Q$3:$AB$3,0))</f>
        <v>33.345300000000002</v>
      </c>
      <c r="R1214" s="28">
        <f t="shared" si="102"/>
        <v>0</v>
      </c>
      <c r="S1214" s="28" t="e">
        <f t="shared" si="103"/>
        <v>#DIV/0!</v>
      </c>
      <c r="T1214" s="28" t="e">
        <f t="shared" si="104"/>
        <v>#DIV/0!</v>
      </c>
      <c r="U1214" s="16"/>
      <c r="V1214" s="16"/>
    </row>
    <row r="1215" spans="6:22" x14ac:dyDescent="0.2">
      <c r="F1215" s="16"/>
      <c r="H1215" s="16">
        <v>0</v>
      </c>
      <c r="I1215" s="16" t="e">
        <v>#DIV/0!</v>
      </c>
      <c r="J1215" s="16"/>
      <c r="K1215" s="26"/>
      <c r="L1215" s="116"/>
      <c r="M1215" s="16"/>
      <c r="N1215" s="26">
        <f t="shared" si="100"/>
        <v>1</v>
      </c>
      <c r="O1215" s="26">
        <f t="shared" si="101"/>
        <v>2004</v>
      </c>
      <c r="P1215" s="26">
        <f>INDEX(ENDEKS!$Q$4:$AB$25,MATCH(O1215,ENDEKS!$P$4:$P$25,0),MATCH(N1215,ENDEKS!$Q$3:$AB$3,0))</f>
        <v>33.345300000000002</v>
      </c>
      <c r="R1215" s="28">
        <f t="shared" si="102"/>
        <v>0</v>
      </c>
      <c r="S1215" s="28" t="e">
        <f t="shared" si="103"/>
        <v>#DIV/0!</v>
      </c>
      <c r="T1215" s="28" t="e">
        <f t="shared" si="104"/>
        <v>#DIV/0!</v>
      </c>
      <c r="U1215" s="16"/>
      <c r="V1215" s="16"/>
    </row>
    <row r="1216" spans="6:22" x14ac:dyDescent="0.2">
      <c r="F1216" s="16"/>
      <c r="H1216" s="16">
        <v>0</v>
      </c>
      <c r="I1216" s="16" t="e">
        <v>#DIV/0!</v>
      </c>
      <c r="J1216" s="16"/>
      <c r="K1216" s="26"/>
      <c r="L1216" s="116"/>
      <c r="M1216" s="16"/>
      <c r="N1216" s="26">
        <f t="shared" si="100"/>
        <v>1</v>
      </c>
      <c r="O1216" s="26">
        <f t="shared" si="101"/>
        <v>2004</v>
      </c>
      <c r="P1216" s="26">
        <f>INDEX(ENDEKS!$Q$4:$AB$25,MATCH(O1216,ENDEKS!$P$4:$P$25,0),MATCH(N1216,ENDEKS!$Q$3:$AB$3,0))</f>
        <v>33.345300000000002</v>
      </c>
      <c r="R1216" s="28">
        <f t="shared" si="102"/>
        <v>0</v>
      </c>
      <c r="S1216" s="28" t="e">
        <f t="shared" si="103"/>
        <v>#DIV/0!</v>
      </c>
      <c r="T1216" s="28" t="e">
        <f t="shared" si="104"/>
        <v>#DIV/0!</v>
      </c>
      <c r="U1216" s="16"/>
      <c r="V1216" s="16"/>
    </row>
    <row r="1217" spans="6:22" x14ac:dyDescent="0.2">
      <c r="F1217" s="16"/>
      <c r="H1217" s="16">
        <v>0</v>
      </c>
      <c r="I1217" s="16" t="e">
        <v>#DIV/0!</v>
      </c>
      <c r="J1217" s="16"/>
      <c r="K1217" s="26"/>
      <c r="L1217" s="116"/>
      <c r="M1217" s="16"/>
      <c r="N1217" s="26">
        <f t="shared" si="100"/>
        <v>1</v>
      </c>
      <c r="O1217" s="26">
        <f t="shared" si="101"/>
        <v>2004</v>
      </c>
      <c r="P1217" s="26">
        <f>INDEX(ENDEKS!$Q$4:$AB$25,MATCH(O1217,ENDEKS!$P$4:$P$25,0),MATCH(N1217,ENDEKS!$Q$3:$AB$3,0))</f>
        <v>33.345300000000002</v>
      </c>
      <c r="R1217" s="28">
        <f t="shared" si="102"/>
        <v>0</v>
      </c>
      <c r="S1217" s="28" t="e">
        <f t="shared" si="103"/>
        <v>#DIV/0!</v>
      </c>
      <c r="T1217" s="28" t="e">
        <f t="shared" si="104"/>
        <v>#DIV/0!</v>
      </c>
      <c r="U1217" s="16"/>
      <c r="V1217" s="16"/>
    </row>
    <row r="1218" spans="6:22" x14ac:dyDescent="0.2">
      <c r="F1218" s="16"/>
      <c r="H1218" s="16">
        <v>0</v>
      </c>
      <c r="I1218" s="16" t="e">
        <v>#DIV/0!</v>
      </c>
      <c r="J1218" s="16"/>
      <c r="K1218" s="26"/>
      <c r="L1218" s="116"/>
      <c r="M1218" s="16"/>
      <c r="N1218" s="26">
        <f t="shared" si="100"/>
        <v>1</v>
      </c>
      <c r="O1218" s="26">
        <f t="shared" si="101"/>
        <v>2004</v>
      </c>
      <c r="P1218" s="26">
        <f>INDEX(ENDEKS!$Q$4:$AB$25,MATCH(O1218,ENDEKS!$P$4:$P$25,0),MATCH(N1218,ENDEKS!$Q$3:$AB$3,0))</f>
        <v>33.345300000000002</v>
      </c>
      <c r="R1218" s="28">
        <f t="shared" si="102"/>
        <v>0</v>
      </c>
      <c r="S1218" s="28" t="e">
        <f t="shared" si="103"/>
        <v>#DIV/0!</v>
      </c>
      <c r="T1218" s="28" t="e">
        <f t="shared" si="104"/>
        <v>#DIV/0!</v>
      </c>
      <c r="U1218" s="16"/>
      <c r="V1218" s="16"/>
    </row>
    <row r="1219" spans="6:22" x14ac:dyDescent="0.2">
      <c r="F1219" s="16"/>
      <c r="H1219" s="16">
        <v>0</v>
      </c>
      <c r="I1219" s="16" t="e">
        <v>#DIV/0!</v>
      </c>
      <c r="J1219" s="16"/>
      <c r="K1219" s="26"/>
      <c r="L1219" s="116"/>
      <c r="M1219" s="16"/>
      <c r="N1219" s="26">
        <f t="shared" si="100"/>
        <v>1</v>
      </c>
      <c r="O1219" s="26">
        <f t="shared" si="101"/>
        <v>2004</v>
      </c>
      <c r="P1219" s="26">
        <f>INDEX(ENDEKS!$Q$4:$AB$25,MATCH(O1219,ENDEKS!$P$4:$P$25,0),MATCH(N1219,ENDEKS!$Q$3:$AB$3,0))</f>
        <v>33.345300000000002</v>
      </c>
      <c r="R1219" s="28">
        <f t="shared" si="102"/>
        <v>0</v>
      </c>
      <c r="S1219" s="28" t="e">
        <f t="shared" si="103"/>
        <v>#DIV/0!</v>
      </c>
      <c r="T1219" s="28" t="e">
        <f t="shared" si="104"/>
        <v>#DIV/0!</v>
      </c>
      <c r="U1219" s="16"/>
      <c r="V1219" s="16"/>
    </row>
    <row r="1220" spans="6:22" x14ac:dyDescent="0.2">
      <c r="F1220" s="16"/>
      <c r="H1220" s="16">
        <v>0</v>
      </c>
      <c r="I1220" s="16" t="e">
        <v>#DIV/0!</v>
      </c>
      <c r="J1220" s="16"/>
      <c r="K1220" s="26"/>
      <c r="L1220" s="116"/>
      <c r="M1220" s="16"/>
      <c r="N1220" s="26">
        <f t="shared" si="100"/>
        <v>1</v>
      </c>
      <c r="O1220" s="26">
        <f t="shared" si="101"/>
        <v>2004</v>
      </c>
      <c r="P1220" s="26">
        <f>INDEX(ENDEKS!$Q$4:$AB$25,MATCH(O1220,ENDEKS!$P$4:$P$25,0),MATCH(N1220,ENDEKS!$Q$3:$AB$3,0))</f>
        <v>33.345300000000002</v>
      </c>
      <c r="R1220" s="28">
        <f t="shared" si="102"/>
        <v>0</v>
      </c>
      <c r="S1220" s="28" t="e">
        <f t="shared" si="103"/>
        <v>#DIV/0!</v>
      </c>
      <c r="T1220" s="28" t="e">
        <f t="shared" si="104"/>
        <v>#DIV/0!</v>
      </c>
      <c r="U1220" s="16"/>
      <c r="V1220" s="16"/>
    </row>
    <row r="1221" spans="6:22" x14ac:dyDescent="0.2">
      <c r="F1221" s="16"/>
      <c r="H1221" s="16">
        <v>0</v>
      </c>
      <c r="I1221" s="16" t="e">
        <v>#DIV/0!</v>
      </c>
      <c r="J1221" s="16"/>
      <c r="K1221" s="26"/>
      <c r="L1221" s="116"/>
      <c r="M1221" s="16"/>
      <c r="N1221" s="26">
        <f t="shared" si="100"/>
        <v>1</v>
      </c>
      <c r="O1221" s="26">
        <f t="shared" si="101"/>
        <v>2004</v>
      </c>
      <c r="P1221" s="26">
        <f>INDEX(ENDEKS!$Q$4:$AB$25,MATCH(O1221,ENDEKS!$P$4:$P$25,0),MATCH(N1221,ENDEKS!$Q$3:$AB$3,0))</f>
        <v>33.345300000000002</v>
      </c>
      <c r="R1221" s="28">
        <f t="shared" si="102"/>
        <v>0</v>
      </c>
      <c r="S1221" s="28" t="e">
        <f t="shared" si="103"/>
        <v>#DIV/0!</v>
      </c>
      <c r="T1221" s="28" t="e">
        <f t="shared" si="104"/>
        <v>#DIV/0!</v>
      </c>
      <c r="U1221" s="16"/>
      <c r="V1221" s="16"/>
    </row>
    <row r="1222" spans="6:22" x14ac:dyDescent="0.2">
      <c r="F1222" s="16"/>
      <c r="H1222" s="16">
        <v>0</v>
      </c>
      <c r="I1222" s="16" t="e">
        <v>#DIV/0!</v>
      </c>
      <c r="J1222" s="16"/>
      <c r="K1222" s="26"/>
      <c r="L1222" s="116"/>
      <c r="M1222" s="16"/>
      <c r="N1222" s="26">
        <f t="shared" si="100"/>
        <v>1</v>
      </c>
      <c r="O1222" s="26">
        <f t="shared" si="101"/>
        <v>2004</v>
      </c>
      <c r="P1222" s="26">
        <f>INDEX(ENDEKS!$Q$4:$AB$25,MATCH(O1222,ENDEKS!$P$4:$P$25,0),MATCH(N1222,ENDEKS!$Q$3:$AB$3,0))</f>
        <v>33.345300000000002</v>
      </c>
      <c r="R1222" s="28">
        <f t="shared" si="102"/>
        <v>0</v>
      </c>
      <c r="S1222" s="28" t="e">
        <f t="shared" si="103"/>
        <v>#DIV/0!</v>
      </c>
      <c r="T1222" s="28" t="e">
        <f t="shared" si="104"/>
        <v>#DIV/0!</v>
      </c>
      <c r="U1222" s="16"/>
      <c r="V1222" s="16"/>
    </row>
    <row r="1223" spans="6:22" x14ac:dyDescent="0.2">
      <c r="F1223" s="16"/>
      <c r="H1223" s="16">
        <v>0</v>
      </c>
      <c r="I1223" s="16" t="e">
        <v>#DIV/0!</v>
      </c>
      <c r="J1223" s="16"/>
      <c r="K1223" s="26"/>
      <c r="L1223" s="116"/>
      <c r="M1223" s="16"/>
      <c r="N1223" s="26">
        <f t="shared" si="100"/>
        <v>1</v>
      </c>
      <c r="O1223" s="26">
        <f t="shared" si="101"/>
        <v>2004</v>
      </c>
      <c r="P1223" s="26">
        <f>INDEX(ENDEKS!$Q$4:$AB$25,MATCH(O1223,ENDEKS!$P$4:$P$25,0),MATCH(N1223,ENDEKS!$Q$3:$AB$3,0))</f>
        <v>33.345300000000002</v>
      </c>
      <c r="R1223" s="28">
        <f t="shared" si="102"/>
        <v>0</v>
      </c>
      <c r="S1223" s="28" t="e">
        <f t="shared" si="103"/>
        <v>#DIV/0!</v>
      </c>
      <c r="T1223" s="28" t="e">
        <f t="shared" si="104"/>
        <v>#DIV/0!</v>
      </c>
      <c r="U1223" s="16"/>
      <c r="V1223" s="16"/>
    </row>
    <row r="1224" spans="6:22" x14ac:dyDescent="0.2">
      <c r="F1224" s="16"/>
      <c r="H1224" s="16">
        <v>0</v>
      </c>
      <c r="I1224" s="16" t="e">
        <v>#DIV/0!</v>
      </c>
      <c r="J1224" s="16"/>
      <c r="K1224" s="26"/>
      <c r="L1224" s="116"/>
      <c r="M1224" s="16"/>
      <c r="N1224" s="26">
        <f t="shared" si="100"/>
        <v>1</v>
      </c>
      <c r="O1224" s="26">
        <f t="shared" si="101"/>
        <v>2004</v>
      </c>
      <c r="P1224" s="26">
        <f>INDEX(ENDEKS!$Q$4:$AB$25,MATCH(O1224,ENDEKS!$P$4:$P$25,0),MATCH(N1224,ENDEKS!$Q$3:$AB$3,0))</f>
        <v>33.345300000000002</v>
      </c>
      <c r="R1224" s="28">
        <f t="shared" si="102"/>
        <v>0</v>
      </c>
      <c r="S1224" s="28" t="e">
        <f t="shared" si="103"/>
        <v>#DIV/0!</v>
      </c>
      <c r="T1224" s="28" t="e">
        <f t="shared" si="104"/>
        <v>#DIV/0!</v>
      </c>
      <c r="U1224" s="16"/>
      <c r="V1224" s="16"/>
    </row>
    <row r="1225" spans="6:22" x14ac:dyDescent="0.2">
      <c r="F1225" s="16"/>
      <c r="H1225" s="16">
        <v>0</v>
      </c>
      <c r="I1225" s="16" t="e">
        <v>#DIV/0!</v>
      </c>
      <c r="J1225" s="16"/>
      <c r="K1225" s="26"/>
      <c r="L1225" s="116"/>
      <c r="M1225" s="16"/>
      <c r="N1225" s="26">
        <f t="shared" si="100"/>
        <v>1</v>
      </c>
      <c r="O1225" s="26">
        <f t="shared" si="101"/>
        <v>2004</v>
      </c>
      <c r="P1225" s="26">
        <f>INDEX(ENDEKS!$Q$4:$AB$25,MATCH(O1225,ENDEKS!$P$4:$P$25,0),MATCH(N1225,ENDEKS!$Q$3:$AB$3,0))</f>
        <v>33.345300000000002</v>
      </c>
      <c r="R1225" s="28">
        <f t="shared" si="102"/>
        <v>0</v>
      </c>
      <c r="S1225" s="28" t="e">
        <f t="shared" si="103"/>
        <v>#DIV/0!</v>
      </c>
      <c r="T1225" s="28" t="e">
        <f t="shared" si="104"/>
        <v>#DIV/0!</v>
      </c>
      <c r="U1225" s="16"/>
      <c r="V1225" s="16"/>
    </row>
    <row r="1226" spans="6:22" x14ac:dyDescent="0.2">
      <c r="F1226" s="16"/>
      <c r="H1226" s="16">
        <v>0</v>
      </c>
      <c r="I1226" s="16" t="e">
        <v>#DIV/0!</v>
      </c>
      <c r="J1226" s="16"/>
      <c r="K1226" s="26"/>
      <c r="L1226" s="116"/>
      <c r="M1226" s="16"/>
      <c r="N1226" s="26">
        <f t="shared" si="100"/>
        <v>1</v>
      </c>
      <c r="O1226" s="26">
        <f t="shared" si="101"/>
        <v>2004</v>
      </c>
      <c r="P1226" s="26">
        <f>INDEX(ENDEKS!$Q$4:$AB$25,MATCH(O1226,ENDEKS!$P$4:$P$25,0),MATCH(N1226,ENDEKS!$Q$3:$AB$3,0))</f>
        <v>33.345300000000002</v>
      </c>
      <c r="R1226" s="28">
        <f t="shared" si="102"/>
        <v>0</v>
      </c>
      <c r="S1226" s="28" t="e">
        <f t="shared" si="103"/>
        <v>#DIV/0!</v>
      </c>
      <c r="T1226" s="28" t="e">
        <f t="shared" si="104"/>
        <v>#DIV/0!</v>
      </c>
      <c r="U1226" s="16"/>
      <c r="V1226" s="16"/>
    </row>
    <row r="1227" spans="6:22" x14ac:dyDescent="0.2">
      <c r="F1227" s="16"/>
      <c r="H1227" s="16">
        <v>0</v>
      </c>
      <c r="I1227" s="16" t="e">
        <v>#DIV/0!</v>
      </c>
      <c r="J1227" s="16"/>
      <c r="K1227" s="26"/>
      <c r="L1227" s="116"/>
      <c r="M1227" s="16"/>
      <c r="N1227" s="26">
        <f t="shared" si="100"/>
        <v>1</v>
      </c>
      <c r="O1227" s="26">
        <f t="shared" si="101"/>
        <v>2004</v>
      </c>
      <c r="P1227" s="26">
        <f>INDEX(ENDEKS!$Q$4:$AB$25,MATCH(O1227,ENDEKS!$P$4:$P$25,0),MATCH(N1227,ENDEKS!$Q$3:$AB$3,0))</f>
        <v>33.345300000000002</v>
      </c>
      <c r="R1227" s="28">
        <f t="shared" si="102"/>
        <v>0</v>
      </c>
      <c r="S1227" s="28" t="e">
        <f t="shared" si="103"/>
        <v>#DIV/0!</v>
      </c>
      <c r="T1227" s="28" t="e">
        <f t="shared" si="104"/>
        <v>#DIV/0!</v>
      </c>
      <c r="U1227" s="16"/>
      <c r="V1227" s="16"/>
    </row>
    <row r="1228" spans="6:22" x14ac:dyDescent="0.2">
      <c r="F1228" s="16"/>
      <c r="H1228" s="16">
        <v>0</v>
      </c>
      <c r="I1228" s="16" t="e">
        <v>#DIV/0!</v>
      </c>
      <c r="J1228" s="16"/>
      <c r="K1228" s="26"/>
      <c r="L1228" s="116"/>
      <c r="M1228" s="16"/>
      <c r="N1228" s="26">
        <f t="shared" si="100"/>
        <v>1</v>
      </c>
      <c r="O1228" s="26">
        <f t="shared" si="101"/>
        <v>2004</v>
      </c>
      <c r="P1228" s="26">
        <f>INDEX(ENDEKS!$Q$4:$AB$25,MATCH(O1228,ENDEKS!$P$4:$P$25,0),MATCH(N1228,ENDEKS!$Q$3:$AB$3,0))</f>
        <v>33.345300000000002</v>
      </c>
      <c r="R1228" s="28">
        <f t="shared" si="102"/>
        <v>0</v>
      </c>
      <c r="S1228" s="28" t="e">
        <f t="shared" si="103"/>
        <v>#DIV/0!</v>
      </c>
      <c r="T1228" s="28" t="e">
        <f t="shared" si="104"/>
        <v>#DIV/0!</v>
      </c>
      <c r="U1228" s="16"/>
      <c r="V1228" s="16"/>
    </row>
    <row r="1229" spans="6:22" x14ac:dyDescent="0.2">
      <c r="F1229" s="16"/>
      <c r="H1229" s="16">
        <v>0</v>
      </c>
      <c r="I1229" s="16" t="e">
        <v>#DIV/0!</v>
      </c>
      <c r="J1229" s="16"/>
      <c r="K1229" s="26"/>
      <c r="L1229" s="116"/>
      <c r="M1229" s="16"/>
      <c r="N1229" s="26">
        <f t="shared" si="100"/>
        <v>1</v>
      </c>
      <c r="O1229" s="26">
        <f t="shared" si="101"/>
        <v>2004</v>
      </c>
      <c r="P1229" s="26">
        <f>INDEX(ENDEKS!$Q$4:$AB$25,MATCH(O1229,ENDEKS!$P$4:$P$25,0),MATCH(N1229,ENDEKS!$Q$3:$AB$3,0))</f>
        <v>33.345300000000002</v>
      </c>
      <c r="R1229" s="28">
        <f t="shared" si="102"/>
        <v>0</v>
      </c>
      <c r="S1229" s="28" t="e">
        <f t="shared" si="103"/>
        <v>#DIV/0!</v>
      </c>
      <c r="T1229" s="28" t="e">
        <f t="shared" si="104"/>
        <v>#DIV/0!</v>
      </c>
      <c r="U1229" s="16"/>
      <c r="V1229" s="16"/>
    </row>
    <row r="1230" spans="6:22" x14ac:dyDescent="0.2">
      <c r="F1230" s="16"/>
      <c r="H1230" s="16">
        <v>0</v>
      </c>
      <c r="I1230" s="16" t="e">
        <v>#DIV/0!</v>
      </c>
      <c r="J1230" s="16"/>
      <c r="K1230" s="26"/>
      <c r="L1230" s="116"/>
      <c r="M1230" s="16"/>
      <c r="N1230" s="26">
        <f t="shared" si="100"/>
        <v>1</v>
      </c>
      <c r="O1230" s="26">
        <f t="shared" si="101"/>
        <v>2004</v>
      </c>
      <c r="P1230" s="26">
        <f>INDEX(ENDEKS!$Q$4:$AB$25,MATCH(O1230,ENDEKS!$P$4:$P$25,0),MATCH(N1230,ENDEKS!$Q$3:$AB$3,0))</f>
        <v>33.345300000000002</v>
      </c>
      <c r="R1230" s="28">
        <f t="shared" si="102"/>
        <v>0</v>
      </c>
      <c r="S1230" s="28" t="e">
        <f t="shared" si="103"/>
        <v>#DIV/0!</v>
      </c>
      <c r="T1230" s="28" t="e">
        <f t="shared" si="104"/>
        <v>#DIV/0!</v>
      </c>
      <c r="U1230" s="16"/>
      <c r="V1230" s="16"/>
    </row>
    <row r="1231" spans="6:22" x14ac:dyDescent="0.2">
      <c r="F1231" s="16"/>
      <c r="H1231" s="16">
        <v>0</v>
      </c>
      <c r="I1231" s="16" t="e">
        <v>#DIV/0!</v>
      </c>
      <c r="J1231" s="16"/>
      <c r="K1231" s="26"/>
      <c r="L1231" s="116"/>
      <c r="M1231" s="16"/>
      <c r="N1231" s="26">
        <f t="shared" si="100"/>
        <v>1</v>
      </c>
      <c r="O1231" s="26">
        <f t="shared" si="101"/>
        <v>2004</v>
      </c>
      <c r="P1231" s="26">
        <f>INDEX(ENDEKS!$Q$4:$AB$25,MATCH(O1231,ENDEKS!$P$4:$P$25,0),MATCH(N1231,ENDEKS!$Q$3:$AB$3,0))</f>
        <v>33.345300000000002</v>
      </c>
      <c r="R1231" s="28">
        <f t="shared" si="102"/>
        <v>0</v>
      </c>
      <c r="S1231" s="28" t="e">
        <f t="shared" si="103"/>
        <v>#DIV/0!</v>
      </c>
      <c r="T1231" s="28" t="e">
        <f t="shared" si="104"/>
        <v>#DIV/0!</v>
      </c>
      <c r="U1231" s="16"/>
      <c r="V1231" s="16"/>
    </row>
    <row r="1232" spans="6:22" x14ac:dyDescent="0.2">
      <c r="F1232" s="16"/>
      <c r="H1232" s="16">
        <v>0</v>
      </c>
      <c r="I1232" s="16" t="e">
        <v>#DIV/0!</v>
      </c>
      <c r="J1232" s="16"/>
      <c r="K1232" s="26"/>
      <c r="L1232" s="116"/>
      <c r="M1232" s="16"/>
      <c r="N1232" s="26">
        <f t="shared" ref="N1232:N1295" si="105">IF(K1232="E",MONTH(L1232),MONTH(D1232))</f>
        <v>1</v>
      </c>
      <c r="O1232" s="26">
        <f t="shared" ref="O1232:O1295" si="106">IF(K1232="E",YEAR(L1232),IF(YEAR(D1232)&gt;2004,YEAR(D1232),2004))</f>
        <v>2004</v>
      </c>
      <c r="P1232" s="26">
        <f>INDEX(ENDEKS!$Q$4:$AB$25,MATCH(O1232,ENDEKS!$P$4:$P$25,0),MATCH(N1232,ENDEKS!$Q$3:$AB$3,0))</f>
        <v>33.345300000000002</v>
      </c>
      <c r="R1232" s="28">
        <f t="shared" si="102"/>
        <v>0</v>
      </c>
      <c r="S1232" s="28" t="e">
        <f t="shared" si="103"/>
        <v>#DIV/0!</v>
      </c>
      <c r="T1232" s="28" t="e">
        <f t="shared" si="104"/>
        <v>#DIV/0!</v>
      </c>
      <c r="U1232" s="16"/>
      <c r="V1232" s="16"/>
    </row>
    <row r="1233" spans="6:22" x14ac:dyDescent="0.2">
      <c r="F1233" s="16"/>
      <c r="H1233" s="16">
        <v>0</v>
      </c>
      <c r="I1233" s="16" t="e">
        <v>#DIV/0!</v>
      </c>
      <c r="J1233" s="16"/>
      <c r="K1233" s="26"/>
      <c r="L1233" s="116"/>
      <c r="M1233" s="16"/>
      <c r="N1233" s="26">
        <f t="shared" si="105"/>
        <v>1</v>
      </c>
      <c r="O1233" s="26">
        <f t="shared" si="106"/>
        <v>2004</v>
      </c>
      <c r="P1233" s="26">
        <f>INDEX(ENDEKS!$Q$4:$AB$25,MATCH(O1233,ENDEKS!$P$4:$P$25,0),MATCH(N1233,ENDEKS!$Q$3:$AB$3,0))</f>
        <v>33.345300000000002</v>
      </c>
      <c r="R1233" s="28">
        <f t="shared" ref="R1233:R1296" si="107">H1233*P1233</f>
        <v>0</v>
      </c>
      <c r="S1233" s="28" t="e">
        <f t="shared" ref="S1233:S1296" si="108">R1233/H1233*I1233</f>
        <v>#DIV/0!</v>
      </c>
      <c r="T1233" s="28" t="e">
        <f t="shared" ref="T1233:T1296" si="109">(R1233-H1233)-(S1233-I1233)</f>
        <v>#DIV/0!</v>
      </c>
      <c r="U1233" s="16"/>
      <c r="V1233" s="16"/>
    </row>
    <row r="1234" spans="6:22" x14ac:dyDescent="0.2">
      <c r="F1234" s="16"/>
      <c r="H1234" s="16">
        <v>0</v>
      </c>
      <c r="I1234" s="16" t="e">
        <v>#DIV/0!</v>
      </c>
      <c r="J1234" s="16"/>
      <c r="K1234" s="26"/>
      <c r="L1234" s="116"/>
      <c r="M1234" s="16"/>
      <c r="N1234" s="26">
        <f t="shared" si="105"/>
        <v>1</v>
      </c>
      <c r="O1234" s="26">
        <f t="shared" si="106"/>
        <v>2004</v>
      </c>
      <c r="P1234" s="26">
        <f>INDEX(ENDEKS!$Q$4:$AB$25,MATCH(O1234,ENDEKS!$P$4:$P$25,0),MATCH(N1234,ENDEKS!$Q$3:$AB$3,0))</f>
        <v>33.345300000000002</v>
      </c>
      <c r="R1234" s="28">
        <f t="shared" si="107"/>
        <v>0</v>
      </c>
      <c r="S1234" s="28" t="e">
        <f t="shared" si="108"/>
        <v>#DIV/0!</v>
      </c>
      <c r="T1234" s="28" t="e">
        <f t="shared" si="109"/>
        <v>#DIV/0!</v>
      </c>
      <c r="U1234" s="16"/>
      <c r="V1234" s="16"/>
    </row>
    <row r="1235" spans="6:22" x14ac:dyDescent="0.2">
      <c r="F1235" s="16"/>
      <c r="H1235" s="16">
        <v>0</v>
      </c>
      <c r="I1235" s="16" t="e">
        <v>#DIV/0!</v>
      </c>
      <c r="J1235" s="16"/>
      <c r="K1235" s="26"/>
      <c r="L1235" s="116"/>
      <c r="M1235" s="16"/>
      <c r="N1235" s="26">
        <f t="shared" si="105"/>
        <v>1</v>
      </c>
      <c r="O1235" s="26">
        <f t="shared" si="106"/>
        <v>2004</v>
      </c>
      <c r="P1235" s="26">
        <f>INDEX(ENDEKS!$Q$4:$AB$25,MATCH(O1235,ENDEKS!$P$4:$P$25,0),MATCH(N1235,ENDEKS!$Q$3:$AB$3,0))</f>
        <v>33.345300000000002</v>
      </c>
      <c r="R1235" s="28">
        <f t="shared" si="107"/>
        <v>0</v>
      </c>
      <c r="S1235" s="28" t="e">
        <f t="shared" si="108"/>
        <v>#DIV/0!</v>
      </c>
      <c r="T1235" s="28" t="e">
        <f t="shared" si="109"/>
        <v>#DIV/0!</v>
      </c>
      <c r="U1235" s="16"/>
      <c r="V1235" s="16"/>
    </row>
    <row r="1236" spans="6:22" x14ac:dyDescent="0.2">
      <c r="F1236" s="16"/>
      <c r="H1236" s="16">
        <v>0</v>
      </c>
      <c r="I1236" s="16" t="e">
        <v>#DIV/0!</v>
      </c>
      <c r="J1236" s="16"/>
      <c r="K1236" s="26"/>
      <c r="L1236" s="116"/>
      <c r="M1236" s="16"/>
      <c r="N1236" s="26">
        <f t="shared" si="105"/>
        <v>1</v>
      </c>
      <c r="O1236" s="26">
        <f t="shared" si="106"/>
        <v>2004</v>
      </c>
      <c r="P1236" s="26">
        <f>INDEX(ENDEKS!$Q$4:$AB$25,MATCH(O1236,ENDEKS!$P$4:$P$25,0),MATCH(N1236,ENDEKS!$Q$3:$AB$3,0))</f>
        <v>33.345300000000002</v>
      </c>
      <c r="R1236" s="28">
        <f t="shared" si="107"/>
        <v>0</v>
      </c>
      <c r="S1236" s="28" t="e">
        <f t="shared" si="108"/>
        <v>#DIV/0!</v>
      </c>
      <c r="T1236" s="28" t="e">
        <f t="shared" si="109"/>
        <v>#DIV/0!</v>
      </c>
      <c r="U1236" s="16"/>
      <c r="V1236" s="16"/>
    </row>
    <row r="1237" spans="6:22" x14ac:dyDescent="0.2">
      <c r="F1237" s="16"/>
      <c r="H1237" s="16">
        <v>0</v>
      </c>
      <c r="I1237" s="16" t="e">
        <v>#DIV/0!</v>
      </c>
      <c r="J1237" s="16"/>
      <c r="K1237" s="26"/>
      <c r="L1237" s="116"/>
      <c r="M1237" s="16"/>
      <c r="N1237" s="26">
        <f t="shared" si="105"/>
        <v>1</v>
      </c>
      <c r="O1237" s="26">
        <f t="shared" si="106"/>
        <v>2004</v>
      </c>
      <c r="P1237" s="26">
        <f>INDEX(ENDEKS!$Q$4:$AB$25,MATCH(O1237,ENDEKS!$P$4:$P$25,0),MATCH(N1237,ENDEKS!$Q$3:$AB$3,0))</f>
        <v>33.345300000000002</v>
      </c>
      <c r="R1237" s="28">
        <f t="shared" si="107"/>
        <v>0</v>
      </c>
      <c r="S1237" s="28" t="e">
        <f t="shared" si="108"/>
        <v>#DIV/0!</v>
      </c>
      <c r="T1237" s="28" t="e">
        <f t="shared" si="109"/>
        <v>#DIV/0!</v>
      </c>
      <c r="U1237" s="16"/>
      <c r="V1237" s="16"/>
    </row>
    <row r="1238" spans="6:22" x14ac:dyDescent="0.2">
      <c r="F1238" s="16"/>
      <c r="H1238" s="16">
        <v>0</v>
      </c>
      <c r="I1238" s="16" t="e">
        <v>#DIV/0!</v>
      </c>
      <c r="J1238" s="16"/>
      <c r="K1238" s="26"/>
      <c r="L1238" s="116"/>
      <c r="M1238" s="16"/>
      <c r="N1238" s="26">
        <f t="shared" si="105"/>
        <v>1</v>
      </c>
      <c r="O1238" s="26">
        <f t="shared" si="106"/>
        <v>2004</v>
      </c>
      <c r="P1238" s="26">
        <f>INDEX(ENDEKS!$Q$4:$AB$25,MATCH(O1238,ENDEKS!$P$4:$P$25,0),MATCH(N1238,ENDEKS!$Q$3:$AB$3,0))</f>
        <v>33.345300000000002</v>
      </c>
      <c r="R1238" s="28">
        <f t="shared" si="107"/>
        <v>0</v>
      </c>
      <c r="S1238" s="28" t="e">
        <f t="shared" si="108"/>
        <v>#DIV/0!</v>
      </c>
      <c r="T1238" s="28" t="e">
        <f t="shared" si="109"/>
        <v>#DIV/0!</v>
      </c>
      <c r="U1238" s="16"/>
      <c r="V1238" s="16"/>
    </row>
    <row r="1239" spans="6:22" x14ac:dyDescent="0.2">
      <c r="F1239" s="16"/>
      <c r="H1239" s="16">
        <v>0</v>
      </c>
      <c r="I1239" s="16" t="e">
        <v>#DIV/0!</v>
      </c>
      <c r="J1239" s="16"/>
      <c r="K1239" s="26"/>
      <c r="L1239" s="116"/>
      <c r="M1239" s="16"/>
      <c r="N1239" s="26">
        <f t="shared" si="105"/>
        <v>1</v>
      </c>
      <c r="O1239" s="26">
        <f t="shared" si="106"/>
        <v>2004</v>
      </c>
      <c r="P1239" s="26">
        <f>INDEX(ENDEKS!$Q$4:$AB$25,MATCH(O1239,ENDEKS!$P$4:$P$25,0),MATCH(N1239,ENDEKS!$Q$3:$AB$3,0))</f>
        <v>33.345300000000002</v>
      </c>
      <c r="R1239" s="28">
        <f t="shared" si="107"/>
        <v>0</v>
      </c>
      <c r="S1239" s="28" t="e">
        <f t="shared" si="108"/>
        <v>#DIV/0!</v>
      </c>
      <c r="T1239" s="28" t="e">
        <f t="shared" si="109"/>
        <v>#DIV/0!</v>
      </c>
      <c r="U1239" s="16"/>
      <c r="V1239" s="16"/>
    </row>
    <row r="1240" spans="6:22" x14ac:dyDescent="0.2">
      <c r="F1240" s="16"/>
      <c r="H1240" s="16">
        <v>0</v>
      </c>
      <c r="I1240" s="16" t="e">
        <v>#DIV/0!</v>
      </c>
      <c r="J1240" s="16"/>
      <c r="K1240" s="26"/>
      <c r="L1240" s="116"/>
      <c r="M1240" s="16"/>
      <c r="N1240" s="26">
        <f t="shared" si="105"/>
        <v>1</v>
      </c>
      <c r="O1240" s="26">
        <f t="shared" si="106"/>
        <v>2004</v>
      </c>
      <c r="P1240" s="26">
        <f>INDEX(ENDEKS!$Q$4:$AB$25,MATCH(O1240,ENDEKS!$P$4:$P$25,0),MATCH(N1240,ENDEKS!$Q$3:$AB$3,0))</f>
        <v>33.345300000000002</v>
      </c>
      <c r="R1240" s="28">
        <f t="shared" si="107"/>
        <v>0</v>
      </c>
      <c r="S1240" s="28" t="e">
        <f t="shared" si="108"/>
        <v>#DIV/0!</v>
      </c>
      <c r="T1240" s="28" t="e">
        <f t="shared" si="109"/>
        <v>#DIV/0!</v>
      </c>
      <c r="U1240" s="16"/>
      <c r="V1240" s="16"/>
    </row>
    <row r="1241" spans="6:22" x14ac:dyDescent="0.2">
      <c r="F1241" s="16"/>
      <c r="H1241" s="16">
        <v>0</v>
      </c>
      <c r="I1241" s="16" t="e">
        <v>#DIV/0!</v>
      </c>
      <c r="J1241" s="16"/>
      <c r="K1241" s="26"/>
      <c r="L1241" s="116"/>
      <c r="M1241" s="16"/>
      <c r="N1241" s="26">
        <f t="shared" si="105"/>
        <v>1</v>
      </c>
      <c r="O1241" s="26">
        <f t="shared" si="106"/>
        <v>2004</v>
      </c>
      <c r="P1241" s="26">
        <f>INDEX(ENDEKS!$Q$4:$AB$25,MATCH(O1241,ENDEKS!$P$4:$P$25,0),MATCH(N1241,ENDEKS!$Q$3:$AB$3,0))</f>
        <v>33.345300000000002</v>
      </c>
      <c r="R1241" s="28">
        <f t="shared" si="107"/>
        <v>0</v>
      </c>
      <c r="S1241" s="28" t="e">
        <f t="shared" si="108"/>
        <v>#DIV/0!</v>
      </c>
      <c r="T1241" s="28" t="e">
        <f t="shared" si="109"/>
        <v>#DIV/0!</v>
      </c>
      <c r="U1241" s="16"/>
      <c r="V1241" s="16"/>
    </row>
    <row r="1242" spans="6:22" x14ac:dyDescent="0.2">
      <c r="F1242" s="16"/>
      <c r="H1242" s="16">
        <v>0</v>
      </c>
      <c r="I1242" s="16" t="e">
        <v>#DIV/0!</v>
      </c>
      <c r="J1242" s="16"/>
      <c r="K1242" s="26"/>
      <c r="L1242" s="116"/>
      <c r="M1242" s="16"/>
      <c r="N1242" s="26">
        <f t="shared" si="105"/>
        <v>1</v>
      </c>
      <c r="O1242" s="26">
        <f t="shared" si="106"/>
        <v>2004</v>
      </c>
      <c r="P1242" s="26">
        <f>INDEX(ENDEKS!$Q$4:$AB$25,MATCH(O1242,ENDEKS!$P$4:$P$25,0),MATCH(N1242,ENDEKS!$Q$3:$AB$3,0))</f>
        <v>33.345300000000002</v>
      </c>
      <c r="R1242" s="28">
        <f t="shared" si="107"/>
        <v>0</v>
      </c>
      <c r="S1242" s="28" t="e">
        <f t="shared" si="108"/>
        <v>#DIV/0!</v>
      </c>
      <c r="T1242" s="28" t="e">
        <f t="shared" si="109"/>
        <v>#DIV/0!</v>
      </c>
      <c r="U1242" s="16"/>
      <c r="V1242" s="16"/>
    </row>
    <row r="1243" spans="6:22" x14ac:dyDescent="0.2">
      <c r="F1243" s="16"/>
      <c r="H1243" s="16">
        <v>0</v>
      </c>
      <c r="I1243" s="16" t="e">
        <v>#DIV/0!</v>
      </c>
      <c r="J1243" s="16"/>
      <c r="K1243" s="26"/>
      <c r="L1243" s="116"/>
      <c r="M1243" s="16"/>
      <c r="N1243" s="26">
        <f t="shared" si="105"/>
        <v>1</v>
      </c>
      <c r="O1243" s="26">
        <f t="shared" si="106"/>
        <v>2004</v>
      </c>
      <c r="P1243" s="26">
        <f>INDEX(ENDEKS!$Q$4:$AB$25,MATCH(O1243,ENDEKS!$P$4:$P$25,0),MATCH(N1243,ENDEKS!$Q$3:$AB$3,0))</f>
        <v>33.345300000000002</v>
      </c>
      <c r="R1243" s="28">
        <f t="shared" si="107"/>
        <v>0</v>
      </c>
      <c r="S1243" s="28" t="e">
        <f t="shared" si="108"/>
        <v>#DIV/0!</v>
      </c>
      <c r="T1243" s="28" t="e">
        <f t="shared" si="109"/>
        <v>#DIV/0!</v>
      </c>
      <c r="U1243" s="16"/>
      <c r="V1243" s="16"/>
    </row>
    <row r="1244" spans="6:22" x14ac:dyDescent="0.2">
      <c r="F1244" s="16"/>
      <c r="H1244" s="16">
        <v>0</v>
      </c>
      <c r="I1244" s="16" t="e">
        <v>#DIV/0!</v>
      </c>
      <c r="J1244" s="16"/>
      <c r="K1244" s="26"/>
      <c r="L1244" s="116"/>
      <c r="M1244" s="16"/>
      <c r="N1244" s="26">
        <f t="shared" si="105"/>
        <v>1</v>
      </c>
      <c r="O1244" s="26">
        <f t="shared" si="106"/>
        <v>2004</v>
      </c>
      <c r="P1244" s="26">
        <f>INDEX(ENDEKS!$Q$4:$AB$25,MATCH(O1244,ENDEKS!$P$4:$P$25,0),MATCH(N1244,ENDEKS!$Q$3:$AB$3,0))</f>
        <v>33.345300000000002</v>
      </c>
      <c r="R1244" s="28">
        <f t="shared" si="107"/>
        <v>0</v>
      </c>
      <c r="S1244" s="28" t="e">
        <f t="shared" si="108"/>
        <v>#DIV/0!</v>
      </c>
      <c r="T1244" s="28" t="e">
        <f t="shared" si="109"/>
        <v>#DIV/0!</v>
      </c>
      <c r="U1244" s="16"/>
      <c r="V1244" s="16"/>
    </row>
    <row r="1245" spans="6:22" x14ac:dyDescent="0.2">
      <c r="F1245" s="16"/>
      <c r="H1245" s="16">
        <v>0</v>
      </c>
      <c r="I1245" s="16" t="e">
        <v>#DIV/0!</v>
      </c>
      <c r="J1245" s="16"/>
      <c r="K1245" s="26"/>
      <c r="L1245" s="116"/>
      <c r="M1245" s="16"/>
      <c r="N1245" s="26">
        <f t="shared" si="105"/>
        <v>1</v>
      </c>
      <c r="O1245" s="26">
        <f t="shared" si="106"/>
        <v>2004</v>
      </c>
      <c r="P1245" s="26">
        <f>INDEX(ENDEKS!$Q$4:$AB$25,MATCH(O1245,ENDEKS!$P$4:$P$25,0),MATCH(N1245,ENDEKS!$Q$3:$AB$3,0))</f>
        <v>33.345300000000002</v>
      </c>
      <c r="R1245" s="28">
        <f t="shared" si="107"/>
        <v>0</v>
      </c>
      <c r="S1245" s="28" t="e">
        <f t="shared" si="108"/>
        <v>#DIV/0!</v>
      </c>
      <c r="T1245" s="28" t="e">
        <f t="shared" si="109"/>
        <v>#DIV/0!</v>
      </c>
      <c r="U1245" s="16"/>
      <c r="V1245" s="16"/>
    </row>
    <row r="1246" spans="6:22" x14ac:dyDescent="0.2">
      <c r="F1246" s="16"/>
      <c r="H1246" s="16">
        <v>0</v>
      </c>
      <c r="I1246" s="16" t="e">
        <v>#DIV/0!</v>
      </c>
      <c r="J1246" s="16"/>
      <c r="K1246" s="26"/>
      <c r="L1246" s="116"/>
      <c r="M1246" s="16"/>
      <c r="N1246" s="26">
        <f t="shared" si="105"/>
        <v>1</v>
      </c>
      <c r="O1246" s="26">
        <f t="shared" si="106"/>
        <v>2004</v>
      </c>
      <c r="P1246" s="26">
        <f>INDEX(ENDEKS!$Q$4:$AB$25,MATCH(O1246,ENDEKS!$P$4:$P$25,0),MATCH(N1246,ENDEKS!$Q$3:$AB$3,0))</f>
        <v>33.345300000000002</v>
      </c>
      <c r="R1246" s="28">
        <f t="shared" si="107"/>
        <v>0</v>
      </c>
      <c r="S1246" s="28" t="e">
        <f t="shared" si="108"/>
        <v>#DIV/0!</v>
      </c>
      <c r="T1246" s="28" t="e">
        <f t="shared" si="109"/>
        <v>#DIV/0!</v>
      </c>
      <c r="U1246" s="16"/>
      <c r="V1246" s="16"/>
    </row>
    <row r="1247" spans="6:22" x14ac:dyDescent="0.2">
      <c r="F1247" s="16"/>
      <c r="H1247" s="16">
        <v>0</v>
      </c>
      <c r="I1247" s="16" t="e">
        <v>#DIV/0!</v>
      </c>
      <c r="J1247" s="16"/>
      <c r="K1247" s="26"/>
      <c r="L1247" s="116"/>
      <c r="M1247" s="16"/>
      <c r="N1247" s="26">
        <f t="shared" si="105"/>
        <v>1</v>
      </c>
      <c r="O1247" s="26">
        <f t="shared" si="106"/>
        <v>2004</v>
      </c>
      <c r="P1247" s="26">
        <f>INDEX(ENDEKS!$Q$4:$AB$25,MATCH(O1247,ENDEKS!$P$4:$P$25,0),MATCH(N1247,ENDEKS!$Q$3:$AB$3,0))</f>
        <v>33.345300000000002</v>
      </c>
      <c r="R1247" s="28">
        <f t="shared" si="107"/>
        <v>0</v>
      </c>
      <c r="S1247" s="28" t="e">
        <f t="shared" si="108"/>
        <v>#DIV/0!</v>
      </c>
      <c r="T1247" s="28" t="e">
        <f t="shared" si="109"/>
        <v>#DIV/0!</v>
      </c>
      <c r="U1247" s="16"/>
      <c r="V1247" s="16"/>
    </row>
    <row r="1248" spans="6:22" x14ac:dyDescent="0.2">
      <c r="F1248" s="16"/>
      <c r="H1248" s="16">
        <v>0</v>
      </c>
      <c r="I1248" s="16" t="e">
        <v>#DIV/0!</v>
      </c>
      <c r="J1248" s="16"/>
      <c r="K1248" s="26"/>
      <c r="L1248" s="116"/>
      <c r="M1248" s="16"/>
      <c r="N1248" s="26">
        <f t="shared" si="105"/>
        <v>1</v>
      </c>
      <c r="O1248" s="26">
        <f t="shared" si="106"/>
        <v>2004</v>
      </c>
      <c r="P1248" s="26">
        <f>INDEX(ENDEKS!$Q$4:$AB$25,MATCH(O1248,ENDEKS!$P$4:$P$25,0),MATCH(N1248,ENDEKS!$Q$3:$AB$3,0))</f>
        <v>33.345300000000002</v>
      </c>
      <c r="R1248" s="28">
        <f t="shared" si="107"/>
        <v>0</v>
      </c>
      <c r="S1248" s="28" t="e">
        <f t="shared" si="108"/>
        <v>#DIV/0!</v>
      </c>
      <c r="T1248" s="28" t="e">
        <f t="shared" si="109"/>
        <v>#DIV/0!</v>
      </c>
      <c r="U1248" s="16"/>
      <c r="V1248" s="16"/>
    </row>
    <row r="1249" spans="6:22" x14ac:dyDescent="0.2">
      <c r="F1249" s="16"/>
      <c r="H1249" s="16">
        <v>0</v>
      </c>
      <c r="I1249" s="16" t="e">
        <v>#DIV/0!</v>
      </c>
      <c r="J1249" s="16"/>
      <c r="K1249" s="26"/>
      <c r="L1249" s="116"/>
      <c r="M1249" s="16"/>
      <c r="N1249" s="26">
        <f t="shared" si="105"/>
        <v>1</v>
      </c>
      <c r="O1249" s="26">
        <f t="shared" si="106"/>
        <v>2004</v>
      </c>
      <c r="P1249" s="26">
        <f>INDEX(ENDEKS!$Q$4:$AB$25,MATCH(O1249,ENDEKS!$P$4:$P$25,0),MATCH(N1249,ENDEKS!$Q$3:$AB$3,0))</f>
        <v>33.345300000000002</v>
      </c>
      <c r="R1249" s="28">
        <f t="shared" si="107"/>
        <v>0</v>
      </c>
      <c r="S1249" s="28" t="e">
        <f t="shared" si="108"/>
        <v>#DIV/0!</v>
      </c>
      <c r="T1249" s="28" t="e">
        <f t="shared" si="109"/>
        <v>#DIV/0!</v>
      </c>
      <c r="U1249" s="16"/>
      <c r="V1249" s="16"/>
    </row>
    <row r="1250" spans="6:22" x14ac:dyDescent="0.2">
      <c r="F1250" s="16"/>
      <c r="H1250" s="16">
        <v>0</v>
      </c>
      <c r="I1250" s="16" t="e">
        <v>#DIV/0!</v>
      </c>
      <c r="J1250" s="16"/>
      <c r="K1250" s="26"/>
      <c r="L1250" s="116"/>
      <c r="M1250" s="16"/>
      <c r="N1250" s="26">
        <f t="shared" si="105"/>
        <v>1</v>
      </c>
      <c r="O1250" s="26">
        <f t="shared" si="106"/>
        <v>2004</v>
      </c>
      <c r="P1250" s="26">
        <f>INDEX(ENDEKS!$Q$4:$AB$25,MATCH(O1250,ENDEKS!$P$4:$P$25,0),MATCH(N1250,ENDEKS!$Q$3:$AB$3,0))</f>
        <v>33.345300000000002</v>
      </c>
      <c r="R1250" s="28">
        <f t="shared" si="107"/>
        <v>0</v>
      </c>
      <c r="S1250" s="28" t="e">
        <f t="shared" si="108"/>
        <v>#DIV/0!</v>
      </c>
      <c r="T1250" s="28" t="e">
        <f t="shared" si="109"/>
        <v>#DIV/0!</v>
      </c>
      <c r="U1250" s="16"/>
      <c r="V1250" s="16"/>
    </row>
    <row r="1251" spans="6:22" x14ac:dyDescent="0.2">
      <c r="F1251" s="16"/>
      <c r="H1251" s="16">
        <v>0</v>
      </c>
      <c r="I1251" s="16" t="e">
        <v>#DIV/0!</v>
      </c>
      <c r="J1251" s="16"/>
      <c r="K1251" s="26"/>
      <c r="L1251" s="116"/>
      <c r="M1251" s="16"/>
      <c r="N1251" s="26">
        <f t="shared" si="105"/>
        <v>1</v>
      </c>
      <c r="O1251" s="26">
        <f t="shared" si="106"/>
        <v>2004</v>
      </c>
      <c r="P1251" s="26">
        <f>INDEX(ENDEKS!$Q$4:$AB$25,MATCH(O1251,ENDEKS!$P$4:$P$25,0),MATCH(N1251,ENDEKS!$Q$3:$AB$3,0))</f>
        <v>33.345300000000002</v>
      </c>
      <c r="R1251" s="28">
        <f t="shared" si="107"/>
        <v>0</v>
      </c>
      <c r="S1251" s="28" t="e">
        <f t="shared" si="108"/>
        <v>#DIV/0!</v>
      </c>
      <c r="T1251" s="28" t="e">
        <f t="shared" si="109"/>
        <v>#DIV/0!</v>
      </c>
      <c r="U1251" s="16"/>
      <c r="V1251" s="16"/>
    </row>
    <row r="1252" spans="6:22" x14ac:dyDescent="0.2">
      <c r="F1252" s="16"/>
      <c r="H1252" s="16">
        <v>0</v>
      </c>
      <c r="I1252" s="16" t="e">
        <v>#DIV/0!</v>
      </c>
      <c r="J1252" s="16"/>
      <c r="K1252" s="26"/>
      <c r="L1252" s="116"/>
      <c r="M1252" s="16"/>
      <c r="N1252" s="26">
        <f t="shared" si="105"/>
        <v>1</v>
      </c>
      <c r="O1252" s="26">
        <f t="shared" si="106"/>
        <v>2004</v>
      </c>
      <c r="P1252" s="26">
        <f>INDEX(ENDEKS!$Q$4:$AB$25,MATCH(O1252,ENDEKS!$P$4:$P$25,0),MATCH(N1252,ENDEKS!$Q$3:$AB$3,0))</f>
        <v>33.345300000000002</v>
      </c>
      <c r="R1252" s="28">
        <f t="shared" si="107"/>
        <v>0</v>
      </c>
      <c r="S1252" s="28" t="e">
        <f t="shared" si="108"/>
        <v>#DIV/0!</v>
      </c>
      <c r="T1252" s="28" t="e">
        <f t="shared" si="109"/>
        <v>#DIV/0!</v>
      </c>
      <c r="U1252" s="16"/>
      <c r="V1252" s="16"/>
    </row>
    <row r="1253" spans="6:22" x14ac:dyDescent="0.2">
      <c r="F1253" s="16"/>
      <c r="H1253" s="16">
        <v>0</v>
      </c>
      <c r="I1253" s="16" t="e">
        <v>#DIV/0!</v>
      </c>
      <c r="J1253" s="16"/>
      <c r="K1253" s="26"/>
      <c r="L1253" s="116"/>
      <c r="M1253" s="16"/>
      <c r="N1253" s="26">
        <f t="shared" si="105"/>
        <v>1</v>
      </c>
      <c r="O1253" s="26">
        <f t="shared" si="106"/>
        <v>2004</v>
      </c>
      <c r="P1253" s="26">
        <f>INDEX(ENDEKS!$Q$4:$AB$25,MATCH(O1253,ENDEKS!$P$4:$P$25,0),MATCH(N1253,ENDEKS!$Q$3:$AB$3,0))</f>
        <v>33.345300000000002</v>
      </c>
      <c r="R1253" s="28">
        <f t="shared" si="107"/>
        <v>0</v>
      </c>
      <c r="S1253" s="28" t="e">
        <f t="shared" si="108"/>
        <v>#DIV/0!</v>
      </c>
      <c r="T1253" s="28" t="e">
        <f t="shared" si="109"/>
        <v>#DIV/0!</v>
      </c>
      <c r="U1253" s="16"/>
      <c r="V1253" s="16"/>
    </row>
    <row r="1254" spans="6:22" x14ac:dyDescent="0.2">
      <c r="F1254" s="16"/>
      <c r="H1254" s="16">
        <v>0</v>
      </c>
      <c r="I1254" s="16" t="e">
        <v>#DIV/0!</v>
      </c>
      <c r="J1254" s="16"/>
      <c r="K1254" s="26"/>
      <c r="L1254" s="116"/>
      <c r="M1254" s="16"/>
      <c r="N1254" s="26">
        <f t="shared" si="105"/>
        <v>1</v>
      </c>
      <c r="O1254" s="26">
        <f t="shared" si="106"/>
        <v>2004</v>
      </c>
      <c r="P1254" s="26">
        <f>INDEX(ENDEKS!$Q$4:$AB$25,MATCH(O1254,ENDEKS!$P$4:$P$25,0),MATCH(N1254,ENDEKS!$Q$3:$AB$3,0))</f>
        <v>33.345300000000002</v>
      </c>
      <c r="R1254" s="28">
        <f t="shared" si="107"/>
        <v>0</v>
      </c>
      <c r="S1254" s="28" t="e">
        <f t="shared" si="108"/>
        <v>#DIV/0!</v>
      </c>
      <c r="T1254" s="28" t="e">
        <f t="shared" si="109"/>
        <v>#DIV/0!</v>
      </c>
      <c r="U1254" s="16"/>
      <c r="V1254" s="16"/>
    </row>
    <row r="1255" spans="6:22" x14ac:dyDescent="0.2">
      <c r="F1255" s="16"/>
      <c r="H1255" s="16">
        <v>0</v>
      </c>
      <c r="I1255" s="16" t="e">
        <v>#DIV/0!</v>
      </c>
      <c r="J1255" s="16"/>
      <c r="K1255" s="26"/>
      <c r="L1255" s="116"/>
      <c r="M1255" s="16"/>
      <c r="N1255" s="26">
        <f t="shared" si="105"/>
        <v>1</v>
      </c>
      <c r="O1255" s="26">
        <f t="shared" si="106"/>
        <v>2004</v>
      </c>
      <c r="P1255" s="26">
        <f>INDEX(ENDEKS!$Q$4:$AB$25,MATCH(O1255,ENDEKS!$P$4:$P$25,0),MATCH(N1255,ENDEKS!$Q$3:$AB$3,0))</f>
        <v>33.345300000000002</v>
      </c>
      <c r="R1255" s="28">
        <f t="shared" si="107"/>
        <v>0</v>
      </c>
      <c r="S1255" s="28" t="e">
        <f t="shared" si="108"/>
        <v>#DIV/0!</v>
      </c>
      <c r="T1255" s="28" t="e">
        <f t="shared" si="109"/>
        <v>#DIV/0!</v>
      </c>
      <c r="U1255" s="16"/>
      <c r="V1255" s="16"/>
    </row>
    <row r="1256" spans="6:22" x14ac:dyDescent="0.2">
      <c r="F1256" s="16"/>
      <c r="H1256" s="16">
        <v>0</v>
      </c>
      <c r="I1256" s="16" t="e">
        <v>#DIV/0!</v>
      </c>
      <c r="J1256" s="16"/>
      <c r="K1256" s="26"/>
      <c r="L1256" s="116"/>
      <c r="M1256" s="16"/>
      <c r="N1256" s="26">
        <f t="shared" si="105"/>
        <v>1</v>
      </c>
      <c r="O1256" s="26">
        <f t="shared" si="106"/>
        <v>2004</v>
      </c>
      <c r="P1256" s="26">
        <f>INDEX(ENDEKS!$Q$4:$AB$25,MATCH(O1256,ENDEKS!$P$4:$P$25,0),MATCH(N1256,ENDEKS!$Q$3:$AB$3,0))</f>
        <v>33.345300000000002</v>
      </c>
      <c r="R1256" s="28">
        <f t="shared" si="107"/>
        <v>0</v>
      </c>
      <c r="S1256" s="28" t="e">
        <f t="shared" si="108"/>
        <v>#DIV/0!</v>
      </c>
      <c r="T1256" s="28" t="e">
        <f t="shared" si="109"/>
        <v>#DIV/0!</v>
      </c>
      <c r="U1256" s="16"/>
      <c r="V1256" s="16"/>
    </row>
    <row r="1257" spans="6:22" x14ac:dyDescent="0.2">
      <c r="F1257" s="16"/>
      <c r="H1257" s="16">
        <v>0</v>
      </c>
      <c r="I1257" s="16" t="e">
        <v>#DIV/0!</v>
      </c>
      <c r="J1257" s="16"/>
      <c r="K1257" s="26"/>
      <c r="L1257" s="116"/>
      <c r="M1257" s="16"/>
      <c r="N1257" s="26">
        <f t="shared" si="105"/>
        <v>1</v>
      </c>
      <c r="O1257" s="26">
        <f t="shared" si="106"/>
        <v>2004</v>
      </c>
      <c r="P1257" s="26">
        <f>INDEX(ENDEKS!$Q$4:$AB$25,MATCH(O1257,ENDEKS!$P$4:$P$25,0),MATCH(N1257,ENDEKS!$Q$3:$AB$3,0))</f>
        <v>33.345300000000002</v>
      </c>
      <c r="R1257" s="28">
        <f t="shared" si="107"/>
        <v>0</v>
      </c>
      <c r="S1257" s="28" t="e">
        <f t="shared" si="108"/>
        <v>#DIV/0!</v>
      </c>
      <c r="T1257" s="28" t="e">
        <f t="shared" si="109"/>
        <v>#DIV/0!</v>
      </c>
      <c r="U1257" s="16"/>
      <c r="V1257" s="16"/>
    </row>
    <row r="1258" spans="6:22" x14ac:dyDescent="0.2">
      <c r="F1258" s="16"/>
      <c r="H1258" s="16">
        <v>0</v>
      </c>
      <c r="I1258" s="16" t="e">
        <v>#DIV/0!</v>
      </c>
      <c r="J1258" s="16"/>
      <c r="K1258" s="26"/>
      <c r="L1258" s="116"/>
      <c r="M1258" s="16"/>
      <c r="N1258" s="26">
        <f t="shared" si="105"/>
        <v>1</v>
      </c>
      <c r="O1258" s="26">
        <f t="shared" si="106"/>
        <v>2004</v>
      </c>
      <c r="P1258" s="26">
        <f>INDEX(ENDEKS!$Q$4:$AB$25,MATCH(O1258,ENDEKS!$P$4:$P$25,0),MATCH(N1258,ENDEKS!$Q$3:$AB$3,0))</f>
        <v>33.345300000000002</v>
      </c>
      <c r="R1258" s="28">
        <f t="shared" si="107"/>
        <v>0</v>
      </c>
      <c r="S1258" s="28" t="e">
        <f t="shared" si="108"/>
        <v>#DIV/0!</v>
      </c>
      <c r="T1258" s="28" t="e">
        <f t="shared" si="109"/>
        <v>#DIV/0!</v>
      </c>
      <c r="U1258" s="16"/>
      <c r="V1258" s="16"/>
    </row>
    <row r="1259" spans="6:22" x14ac:dyDescent="0.2">
      <c r="F1259" s="16"/>
      <c r="H1259" s="16">
        <v>0</v>
      </c>
      <c r="I1259" s="16" t="e">
        <v>#DIV/0!</v>
      </c>
      <c r="J1259" s="16"/>
      <c r="K1259" s="26"/>
      <c r="L1259" s="116"/>
      <c r="M1259" s="16"/>
      <c r="N1259" s="26">
        <f t="shared" si="105"/>
        <v>1</v>
      </c>
      <c r="O1259" s="26">
        <f t="shared" si="106"/>
        <v>2004</v>
      </c>
      <c r="P1259" s="26">
        <f>INDEX(ENDEKS!$Q$4:$AB$25,MATCH(O1259,ENDEKS!$P$4:$P$25,0),MATCH(N1259,ENDEKS!$Q$3:$AB$3,0))</f>
        <v>33.345300000000002</v>
      </c>
      <c r="R1259" s="28">
        <f t="shared" si="107"/>
        <v>0</v>
      </c>
      <c r="S1259" s="28" t="e">
        <f t="shared" si="108"/>
        <v>#DIV/0!</v>
      </c>
      <c r="T1259" s="28" t="e">
        <f t="shared" si="109"/>
        <v>#DIV/0!</v>
      </c>
      <c r="U1259" s="16"/>
      <c r="V1259" s="16"/>
    </row>
    <row r="1260" spans="6:22" x14ac:dyDescent="0.2">
      <c r="F1260" s="16"/>
      <c r="H1260" s="16">
        <v>0</v>
      </c>
      <c r="I1260" s="16" t="e">
        <v>#DIV/0!</v>
      </c>
      <c r="J1260" s="16"/>
      <c r="K1260" s="26"/>
      <c r="L1260" s="116"/>
      <c r="M1260" s="16"/>
      <c r="N1260" s="26">
        <f t="shared" si="105"/>
        <v>1</v>
      </c>
      <c r="O1260" s="26">
        <f t="shared" si="106"/>
        <v>2004</v>
      </c>
      <c r="P1260" s="26">
        <f>INDEX(ENDEKS!$Q$4:$AB$25,MATCH(O1260,ENDEKS!$P$4:$P$25,0),MATCH(N1260,ENDEKS!$Q$3:$AB$3,0))</f>
        <v>33.345300000000002</v>
      </c>
      <c r="R1260" s="28">
        <f t="shared" si="107"/>
        <v>0</v>
      </c>
      <c r="S1260" s="28" t="e">
        <f t="shared" si="108"/>
        <v>#DIV/0!</v>
      </c>
      <c r="T1260" s="28" t="e">
        <f t="shared" si="109"/>
        <v>#DIV/0!</v>
      </c>
      <c r="U1260" s="16"/>
      <c r="V1260" s="16"/>
    </row>
    <row r="1261" spans="6:22" x14ac:dyDescent="0.2">
      <c r="F1261" s="16"/>
      <c r="H1261" s="16">
        <v>0</v>
      </c>
      <c r="I1261" s="16" t="e">
        <v>#DIV/0!</v>
      </c>
      <c r="J1261" s="16"/>
      <c r="K1261" s="26"/>
      <c r="L1261" s="116"/>
      <c r="M1261" s="16"/>
      <c r="N1261" s="26">
        <f t="shared" si="105"/>
        <v>1</v>
      </c>
      <c r="O1261" s="26">
        <f t="shared" si="106"/>
        <v>2004</v>
      </c>
      <c r="P1261" s="26">
        <f>INDEX(ENDEKS!$Q$4:$AB$25,MATCH(O1261,ENDEKS!$P$4:$P$25,0),MATCH(N1261,ENDEKS!$Q$3:$AB$3,0))</f>
        <v>33.345300000000002</v>
      </c>
      <c r="R1261" s="28">
        <f t="shared" si="107"/>
        <v>0</v>
      </c>
      <c r="S1261" s="28" t="e">
        <f t="shared" si="108"/>
        <v>#DIV/0!</v>
      </c>
      <c r="T1261" s="28" t="e">
        <f t="shared" si="109"/>
        <v>#DIV/0!</v>
      </c>
      <c r="U1261" s="16"/>
      <c r="V1261" s="16"/>
    </row>
    <row r="1262" spans="6:22" x14ac:dyDescent="0.2">
      <c r="F1262" s="16"/>
      <c r="H1262" s="16">
        <v>0</v>
      </c>
      <c r="I1262" s="16" t="e">
        <v>#DIV/0!</v>
      </c>
      <c r="J1262" s="16"/>
      <c r="K1262" s="26"/>
      <c r="L1262" s="116"/>
      <c r="M1262" s="16"/>
      <c r="N1262" s="26">
        <f t="shared" si="105"/>
        <v>1</v>
      </c>
      <c r="O1262" s="26">
        <f t="shared" si="106"/>
        <v>2004</v>
      </c>
      <c r="P1262" s="26">
        <f>INDEX(ENDEKS!$Q$4:$AB$25,MATCH(O1262,ENDEKS!$P$4:$P$25,0),MATCH(N1262,ENDEKS!$Q$3:$AB$3,0))</f>
        <v>33.345300000000002</v>
      </c>
      <c r="R1262" s="28">
        <f t="shared" si="107"/>
        <v>0</v>
      </c>
      <c r="S1262" s="28" t="e">
        <f t="shared" si="108"/>
        <v>#DIV/0!</v>
      </c>
      <c r="T1262" s="28" t="e">
        <f t="shared" si="109"/>
        <v>#DIV/0!</v>
      </c>
      <c r="U1262" s="16"/>
      <c r="V1262" s="16"/>
    </row>
    <row r="1263" spans="6:22" x14ac:dyDescent="0.2">
      <c r="F1263" s="16"/>
      <c r="H1263" s="16">
        <v>0</v>
      </c>
      <c r="I1263" s="16" t="e">
        <v>#DIV/0!</v>
      </c>
      <c r="J1263" s="16"/>
      <c r="K1263" s="26"/>
      <c r="L1263" s="116"/>
      <c r="M1263" s="16"/>
      <c r="N1263" s="26">
        <f t="shared" si="105"/>
        <v>1</v>
      </c>
      <c r="O1263" s="26">
        <f t="shared" si="106"/>
        <v>2004</v>
      </c>
      <c r="P1263" s="26">
        <f>INDEX(ENDEKS!$Q$4:$AB$25,MATCH(O1263,ENDEKS!$P$4:$P$25,0),MATCH(N1263,ENDEKS!$Q$3:$AB$3,0))</f>
        <v>33.345300000000002</v>
      </c>
      <c r="R1263" s="28">
        <f t="shared" si="107"/>
        <v>0</v>
      </c>
      <c r="S1263" s="28" t="e">
        <f t="shared" si="108"/>
        <v>#DIV/0!</v>
      </c>
      <c r="T1263" s="28" t="e">
        <f t="shared" si="109"/>
        <v>#DIV/0!</v>
      </c>
      <c r="U1263" s="16"/>
      <c r="V1263" s="16"/>
    </row>
    <row r="1264" spans="6:22" x14ac:dyDescent="0.2">
      <c r="F1264" s="16"/>
      <c r="H1264" s="16">
        <v>0</v>
      </c>
      <c r="I1264" s="16" t="e">
        <v>#DIV/0!</v>
      </c>
      <c r="J1264" s="16"/>
      <c r="K1264" s="26"/>
      <c r="L1264" s="116"/>
      <c r="M1264" s="16"/>
      <c r="N1264" s="26">
        <f t="shared" si="105"/>
        <v>1</v>
      </c>
      <c r="O1264" s="26">
        <f t="shared" si="106"/>
        <v>2004</v>
      </c>
      <c r="P1264" s="26">
        <f>INDEX(ENDEKS!$Q$4:$AB$25,MATCH(O1264,ENDEKS!$P$4:$P$25,0),MATCH(N1264,ENDEKS!$Q$3:$AB$3,0))</f>
        <v>33.345300000000002</v>
      </c>
      <c r="R1264" s="28">
        <f t="shared" si="107"/>
        <v>0</v>
      </c>
      <c r="S1264" s="28" t="e">
        <f t="shared" si="108"/>
        <v>#DIV/0!</v>
      </c>
      <c r="T1264" s="28" t="e">
        <f t="shared" si="109"/>
        <v>#DIV/0!</v>
      </c>
      <c r="U1264" s="16"/>
      <c r="V1264" s="16"/>
    </row>
    <row r="1265" spans="6:22" x14ac:dyDescent="0.2">
      <c r="F1265" s="16"/>
      <c r="H1265" s="16">
        <v>0</v>
      </c>
      <c r="I1265" s="16" t="e">
        <v>#DIV/0!</v>
      </c>
      <c r="J1265" s="16"/>
      <c r="K1265" s="26"/>
      <c r="L1265" s="116"/>
      <c r="M1265" s="16"/>
      <c r="N1265" s="26">
        <f t="shared" si="105"/>
        <v>1</v>
      </c>
      <c r="O1265" s="26">
        <f t="shared" si="106"/>
        <v>2004</v>
      </c>
      <c r="P1265" s="26">
        <f>INDEX(ENDEKS!$Q$4:$AB$25,MATCH(O1265,ENDEKS!$P$4:$P$25,0),MATCH(N1265,ENDEKS!$Q$3:$AB$3,0))</f>
        <v>33.345300000000002</v>
      </c>
      <c r="R1265" s="28">
        <f t="shared" si="107"/>
        <v>0</v>
      </c>
      <c r="S1265" s="28" t="e">
        <f t="shared" si="108"/>
        <v>#DIV/0!</v>
      </c>
      <c r="T1265" s="28" t="e">
        <f t="shared" si="109"/>
        <v>#DIV/0!</v>
      </c>
      <c r="U1265" s="16"/>
      <c r="V1265" s="16"/>
    </row>
    <row r="1266" spans="6:22" x14ac:dyDescent="0.2">
      <c r="F1266" s="16"/>
      <c r="H1266" s="16">
        <v>0</v>
      </c>
      <c r="I1266" s="16" t="e">
        <v>#DIV/0!</v>
      </c>
      <c r="J1266" s="16"/>
      <c r="K1266" s="26"/>
      <c r="L1266" s="116"/>
      <c r="M1266" s="16"/>
      <c r="N1266" s="26">
        <f t="shared" si="105"/>
        <v>1</v>
      </c>
      <c r="O1266" s="26">
        <f t="shared" si="106"/>
        <v>2004</v>
      </c>
      <c r="P1266" s="26">
        <f>INDEX(ENDEKS!$Q$4:$AB$25,MATCH(O1266,ENDEKS!$P$4:$P$25,0),MATCH(N1266,ENDEKS!$Q$3:$AB$3,0))</f>
        <v>33.345300000000002</v>
      </c>
      <c r="R1266" s="28">
        <f t="shared" si="107"/>
        <v>0</v>
      </c>
      <c r="S1266" s="28" t="e">
        <f t="shared" si="108"/>
        <v>#DIV/0!</v>
      </c>
      <c r="T1266" s="28" t="e">
        <f t="shared" si="109"/>
        <v>#DIV/0!</v>
      </c>
      <c r="U1266" s="16"/>
      <c r="V1266" s="16"/>
    </row>
    <row r="1267" spans="6:22" x14ac:dyDescent="0.2">
      <c r="F1267" s="16"/>
      <c r="H1267" s="16">
        <v>0</v>
      </c>
      <c r="I1267" s="16" t="e">
        <v>#DIV/0!</v>
      </c>
      <c r="J1267" s="16"/>
      <c r="K1267" s="26"/>
      <c r="L1267" s="116"/>
      <c r="M1267" s="16"/>
      <c r="N1267" s="26">
        <f t="shared" si="105"/>
        <v>1</v>
      </c>
      <c r="O1267" s="26">
        <f t="shared" si="106"/>
        <v>2004</v>
      </c>
      <c r="P1267" s="26">
        <f>INDEX(ENDEKS!$Q$4:$AB$25,MATCH(O1267,ENDEKS!$P$4:$P$25,0),MATCH(N1267,ENDEKS!$Q$3:$AB$3,0))</f>
        <v>33.345300000000002</v>
      </c>
      <c r="R1267" s="28">
        <f t="shared" si="107"/>
        <v>0</v>
      </c>
      <c r="S1267" s="28" t="e">
        <f t="shared" si="108"/>
        <v>#DIV/0!</v>
      </c>
      <c r="T1267" s="28" t="e">
        <f t="shared" si="109"/>
        <v>#DIV/0!</v>
      </c>
      <c r="U1267" s="16"/>
      <c r="V1267" s="16"/>
    </row>
    <row r="1268" spans="6:22" x14ac:dyDescent="0.2">
      <c r="F1268" s="16"/>
      <c r="H1268" s="16">
        <v>0</v>
      </c>
      <c r="I1268" s="16" t="e">
        <v>#DIV/0!</v>
      </c>
      <c r="J1268" s="16"/>
      <c r="K1268" s="26"/>
      <c r="L1268" s="116"/>
      <c r="M1268" s="16"/>
      <c r="N1268" s="26">
        <f t="shared" si="105"/>
        <v>1</v>
      </c>
      <c r="O1268" s="26">
        <f t="shared" si="106"/>
        <v>2004</v>
      </c>
      <c r="P1268" s="26">
        <f>INDEX(ENDEKS!$Q$4:$AB$25,MATCH(O1268,ENDEKS!$P$4:$P$25,0),MATCH(N1268,ENDEKS!$Q$3:$AB$3,0))</f>
        <v>33.345300000000002</v>
      </c>
      <c r="R1268" s="28">
        <f t="shared" si="107"/>
        <v>0</v>
      </c>
      <c r="S1268" s="28" t="e">
        <f t="shared" si="108"/>
        <v>#DIV/0!</v>
      </c>
      <c r="T1268" s="28" t="e">
        <f t="shared" si="109"/>
        <v>#DIV/0!</v>
      </c>
      <c r="U1268" s="16"/>
      <c r="V1268" s="16"/>
    </row>
    <row r="1269" spans="6:22" x14ac:dyDescent="0.2">
      <c r="F1269" s="16"/>
      <c r="H1269" s="16">
        <v>0</v>
      </c>
      <c r="I1269" s="16" t="e">
        <v>#DIV/0!</v>
      </c>
      <c r="J1269" s="16"/>
      <c r="K1269" s="26"/>
      <c r="L1269" s="116"/>
      <c r="M1269" s="16"/>
      <c r="N1269" s="26">
        <f t="shared" si="105"/>
        <v>1</v>
      </c>
      <c r="O1269" s="26">
        <f t="shared" si="106"/>
        <v>2004</v>
      </c>
      <c r="P1269" s="26">
        <f>INDEX(ENDEKS!$Q$4:$AB$25,MATCH(O1269,ENDEKS!$P$4:$P$25,0),MATCH(N1269,ENDEKS!$Q$3:$AB$3,0))</f>
        <v>33.345300000000002</v>
      </c>
      <c r="R1269" s="28">
        <f t="shared" si="107"/>
        <v>0</v>
      </c>
      <c r="S1269" s="28" t="e">
        <f t="shared" si="108"/>
        <v>#DIV/0!</v>
      </c>
      <c r="T1269" s="28" t="e">
        <f t="shared" si="109"/>
        <v>#DIV/0!</v>
      </c>
      <c r="U1269" s="16"/>
      <c r="V1269" s="16"/>
    </row>
    <row r="1270" spans="6:22" x14ac:dyDescent="0.2">
      <c r="F1270" s="16"/>
      <c r="H1270" s="16">
        <v>0</v>
      </c>
      <c r="I1270" s="16" t="e">
        <v>#DIV/0!</v>
      </c>
      <c r="J1270" s="16"/>
      <c r="K1270" s="26"/>
      <c r="L1270" s="116"/>
      <c r="M1270" s="16"/>
      <c r="N1270" s="26">
        <f t="shared" si="105"/>
        <v>1</v>
      </c>
      <c r="O1270" s="26">
        <f t="shared" si="106"/>
        <v>2004</v>
      </c>
      <c r="P1270" s="26">
        <f>INDEX(ENDEKS!$Q$4:$AB$25,MATCH(O1270,ENDEKS!$P$4:$P$25,0),MATCH(N1270,ENDEKS!$Q$3:$AB$3,0))</f>
        <v>33.345300000000002</v>
      </c>
      <c r="R1270" s="28">
        <f t="shared" si="107"/>
        <v>0</v>
      </c>
      <c r="S1270" s="28" t="e">
        <f t="shared" si="108"/>
        <v>#DIV/0!</v>
      </c>
      <c r="T1270" s="28" t="e">
        <f t="shared" si="109"/>
        <v>#DIV/0!</v>
      </c>
      <c r="U1270" s="16"/>
      <c r="V1270" s="16"/>
    </row>
    <row r="1271" spans="6:22" x14ac:dyDescent="0.2">
      <c r="F1271" s="16"/>
      <c r="H1271" s="16">
        <v>0</v>
      </c>
      <c r="I1271" s="16" t="e">
        <v>#DIV/0!</v>
      </c>
      <c r="J1271" s="16"/>
      <c r="K1271" s="26"/>
      <c r="L1271" s="116"/>
      <c r="M1271" s="16"/>
      <c r="N1271" s="26">
        <f t="shared" si="105"/>
        <v>1</v>
      </c>
      <c r="O1271" s="26">
        <f t="shared" si="106"/>
        <v>2004</v>
      </c>
      <c r="P1271" s="26">
        <f>INDEX(ENDEKS!$Q$4:$AB$25,MATCH(O1271,ENDEKS!$P$4:$P$25,0),MATCH(N1271,ENDEKS!$Q$3:$AB$3,0))</f>
        <v>33.345300000000002</v>
      </c>
      <c r="R1271" s="28">
        <f t="shared" si="107"/>
        <v>0</v>
      </c>
      <c r="S1271" s="28" t="e">
        <f t="shared" si="108"/>
        <v>#DIV/0!</v>
      </c>
      <c r="T1271" s="28" t="e">
        <f t="shared" si="109"/>
        <v>#DIV/0!</v>
      </c>
      <c r="U1271" s="16"/>
      <c r="V1271" s="16"/>
    </row>
    <row r="1272" spans="6:22" x14ac:dyDescent="0.2">
      <c r="F1272" s="16"/>
      <c r="H1272" s="16">
        <v>0</v>
      </c>
      <c r="I1272" s="16" t="e">
        <v>#DIV/0!</v>
      </c>
      <c r="J1272" s="16"/>
      <c r="K1272" s="26"/>
      <c r="L1272" s="116"/>
      <c r="M1272" s="16"/>
      <c r="N1272" s="26">
        <f t="shared" si="105"/>
        <v>1</v>
      </c>
      <c r="O1272" s="26">
        <f t="shared" si="106"/>
        <v>2004</v>
      </c>
      <c r="P1272" s="26">
        <f>INDEX(ENDEKS!$Q$4:$AB$25,MATCH(O1272,ENDEKS!$P$4:$P$25,0),MATCH(N1272,ENDEKS!$Q$3:$AB$3,0))</f>
        <v>33.345300000000002</v>
      </c>
      <c r="R1272" s="28">
        <f t="shared" si="107"/>
        <v>0</v>
      </c>
      <c r="S1272" s="28" t="e">
        <f t="shared" si="108"/>
        <v>#DIV/0!</v>
      </c>
      <c r="T1272" s="28" t="e">
        <f t="shared" si="109"/>
        <v>#DIV/0!</v>
      </c>
      <c r="U1272" s="16"/>
      <c r="V1272" s="16"/>
    </row>
    <row r="1273" spans="6:22" x14ac:dyDescent="0.2">
      <c r="F1273" s="16"/>
      <c r="H1273" s="16">
        <v>0</v>
      </c>
      <c r="I1273" s="16" t="e">
        <v>#DIV/0!</v>
      </c>
      <c r="J1273" s="16"/>
      <c r="K1273" s="26"/>
      <c r="L1273" s="116"/>
      <c r="M1273" s="16"/>
      <c r="N1273" s="26">
        <f t="shared" si="105"/>
        <v>1</v>
      </c>
      <c r="O1273" s="26">
        <f t="shared" si="106"/>
        <v>2004</v>
      </c>
      <c r="P1273" s="26">
        <f>INDEX(ENDEKS!$Q$4:$AB$25,MATCH(O1273,ENDEKS!$P$4:$P$25,0),MATCH(N1273,ENDEKS!$Q$3:$AB$3,0))</f>
        <v>33.345300000000002</v>
      </c>
      <c r="R1273" s="28">
        <f t="shared" si="107"/>
        <v>0</v>
      </c>
      <c r="S1273" s="28" t="e">
        <f t="shared" si="108"/>
        <v>#DIV/0!</v>
      </c>
      <c r="T1273" s="28" t="e">
        <f t="shared" si="109"/>
        <v>#DIV/0!</v>
      </c>
      <c r="U1273" s="16"/>
      <c r="V1273" s="16"/>
    </row>
    <row r="1274" spans="6:22" x14ac:dyDescent="0.2">
      <c r="F1274" s="16"/>
      <c r="H1274" s="16">
        <v>0</v>
      </c>
      <c r="I1274" s="16" t="e">
        <v>#DIV/0!</v>
      </c>
      <c r="J1274" s="16"/>
      <c r="K1274" s="26"/>
      <c r="L1274" s="116"/>
      <c r="M1274" s="16"/>
      <c r="N1274" s="26">
        <f t="shared" si="105"/>
        <v>1</v>
      </c>
      <c r="O1274" s="26">
        <f t="shared" si="106"/>
        <v>2004</v>
      </c>
      <c r="P1274" s="26">
        <f>INDEX(ENDEKS!$Q$4:$AB$25,MATCH(O1274,ENDEKS!$P$4:$P$25,0),MATCH(N1274,ENDEKS!$Q$3:$AB$3,0))</f>
        <v>33.345300000000002</v>
      </c>
      <c r="R1274" s="28">
        <f t="shared" si="107"/>
        <v>0</v>
      </c>
      <c r="S1274" s="28" t="e">
        <f t="shared" si="108"/>
        <v>#DIV/0!</v>
      </c>
      <c r="T1274" s="28" t="e">
        <f t="shared" si="109"/>
        <v>#DIV/0!</v>
      </c>
      <c r="U1274" s="16"/>
      <c r="V1274" s="16"/>
    </row>
    <row r="1275" spans="6:22" x14ac:dyDescent="0.2">
      <c r="F1275" s="16"/>
      <c r="H1275" s="16">
        <v>0</v>
      </c>
      <c r="I1275" s="16" t="e">
        <v>#DIV/0!</v>
      </c>
      <c r="J1275" s="16"/>
      <c r="K1275" s="26"/>
      <c r="L1275" s="116"/>
      <c r="M1275" s="16"/>
      <c r="N1275" s="26">
        <f t="shared" si="105"/>
        <v>1</v>
      </c>
      <c r="O1275" s="26">
        <f t="shared" si="106"/>
        <v>2004</v>
      </c>
      <c r="P1275" s="26">
        <f>INDEX(ENDEKS!$Q$4:$AB$25,MATCH(O1275,ENDEKS!$P$4:$P$25,0),MATCH(N1275,ENDEKS!$Q$3:$AB$3,0))</f>
        <v>33.345300000000002</v>
      </c>
      <c r="R1275" s="28">
        <f t="shared" si="107"/>
        <v>0</v>
      </c>
      <c r="S1275" s="28" t="e">
        <f t="shared" si="108"/>
        <v>#DIV/0!</v>
      </c>
      <c r="T1275" s="28" t="e">
        <f t="shared" si="109"/>
        <v>#DIV/0!</v>
      </c>
      <c r="U1275" s="16"/>
      <c r="V1275" s="16"/>
    </row>
    <row r="1276" spans="6:22" x14ac:dyDescent="0.2">
      <c r="F1276" s="16"/>
      <c r="H1276" s="16">
        <v>0</v>
      </c>
      <c r="I1276" s="16" t="e">
        <v>#DIV/0!</v>
      </c>
      <c r="J1276" s="16"/>
      <c r="K1276" s="26"/>
      <c r="L1276" s="116"/>
      <c r="M1276" s="16"/>
      <c r="N1276" s="26">
        <f t="shared" si="105"/>
        <v>1</v>
      </c>
      <c r="O1276" s="26">
        <f t="shared" si="106"/>
        <v>2004</v>
      </c>
      <c r="P1276" s="26">
        <f>INDEX(ENDEKS!$Q$4:$AB$25,MATCH(O1276,ENDEKS!$P$4:$P$25,0),MATCH(N1276,ENDEKS!$Q$3:$AB$3,0))</f>
        <v>33.345300000000002</v>
      </c>
      <c r="R1276" s="28">
        <f t="shared" si="107"/>
        <v>0</v>
      </c>
      <c r="S1276" s="28" t="e">
        <f t="shared" si="108"/>
        <v>#DIV/0!</v>
      </c>
      <c r="T1276" s="28" t="e">
        <f t="shared" si="109"/>
        <v>#DIV/0!</v>
      </c>
      <c r="U1276" s="16"/>
      <c r="V1276" s="16"/>
    </row>
    <row r="1277" spans="6:22" x14ac:dyDescent="0.2">
      <c r="F1277" s="16"/>
      <c r="H1277" s="16">
        <v>0</v>
      </c>
      <c r="I1277" s="16" t="e">
        <v>#DIV/0!</v>
      </c>
      <c r="J1277" s="16"/>
      <c r="K1277" s="26"/>
      <c r="L1277" s="116"/>
      <c r="M1277" s="16"/>
      <c r="N1277" s="26">
        <f t="shared" si="105"/>
        <v>1</v>
      </c>
      <c r="O1277" s="26">
        <f t="shared" si="106"/>
        <v>2004</v>
      </c>
      <c r="P1277" s="26">
        <f>INDEX(ENDEKS!$Q$4:$AB$25,MATCH(O1277,ENDEKS!$P$4:$P$25,0),MATCH(N1277,ENDEKS!$Q$3:$AB$3,0))</f>
        <v>33.345300000000002</v>
      </c>
      <c r="R1277" s="28">
        <f t="shared" si="107"/>
        <v>0</v>
      </c>
      <c r="S1277" s="28" t="e">
        <f t="shared" si="108"/>
        <v>#DIV/0!</v>
      </c>
      <c r="T1277" s="28" t="e">
        <f t="shared" si="109"/>
        <v>#DIV/0!</v>
      </c>
      <c r="U1277" s="16"/>
      <c r="V1277" s="16"/>
    </row>
    <row r="1278" spans="6:22" x14ac:dyDescent="0.2">
      <c r="F1278" s="16"/>
      <c r="H1278" s="16">
        <v>0</v>
      </c>
      <c r="I1278" s="16" t="e">
        <v>#DIV/0!</v>
      </c>
      <c r="J1278" s="16"/>
      <c r="K1278" s="26"/>
      <c r="L1278" s="116"/>
      <c r="M1278" s="16"/>
      <c r="N1278" s="26">
        <f t="shared" si="105"/>
        <v>1</v>
      </c>
      <c r="O1278" s="26">
        <f t="shared" si="106"/>
        <v>2004</v>
      </c>
      <c r="P1278" s="26">
        <f>INDEX(ENDEKS!$Q$4:$AB$25,MATCH(O1278,ENDEKS!$P$4:$P$25,0),MATCH(N1278,ENDEKS!$Q$3:$AB$3,0))</f>
        <v>33.345300000000002</v>
      </c>
      <c r="R1278" s="28">
        <f t="shared" si="107"/>
        <v>0</v>
      </c>
      <c r="S1278" s="28" t="e">
        <f t="shared" si="108"/>
        <v>#DIV/0!</v>
      </c>
      <c r="T1278" s="28" t="e">
        <f t="shared" si="109"/>
        <v>#DIV/0!</v>
      </c>
      <c r="U1278" s="16"/>
      <c r="V1278" s="16"/>
    </row>
    <row r="1279" spans="6:22" x14ac:dyDescent="0.2">
      <c r="F1279" s="16"/>
      <c r="H1279" s="16">
        <v>0</v>
      </c>
      <c r="I1279" s="16" t="e">
        <v>#DIV/0!</v>
      </c>
      <c r="J1279" s="16"/>
      <c r="K1279" s="26"/>
      <c r="L1279" s="116"/>
      <c r="M1279" s="16"/>
      <c r="N1279" s="26">
        <f t="shared" si="105"/>
        <v>1</v>
      </c>
      <c r="O1279" s="26">
        <f t="shared" si="106"/>
        <v>2004</v>
      </c>
      <c r="P1279" s="26">
        <f>INDEX(ENDEKS!$Q$4:$AB$25,MATCH(O1279,ENDEKS!$P$4:$P$25,0),MATCH(N1279,ENDEKS!$Q$3:$AB$3,0))</f>
        <v>33.345300000000002</v>
      </c>
      <c r="R1279" s="28">
        <f t="shared" si="107"/>
        <v>0</v>
      </c>
      <c r="S1279" s="28" t="e">
        <f t="shared" si="108"/>
        <v>#DIV/0!</v>
      </c>
      <c r="T1279" s="28" t="e">
        <f t="shared" si="109"/>
        <v>#DIV/0!</v>
      </c>
      <c r="U1279" s="16"/>
      <c r="V1279" s="16"/>
    </row>
    <row r="1280" spans="6:22" x14ac:dyDescent="0.2">
      <c r="F1280" s="16"/>
      <c r="H1280" s="16">
        <v>0</v>
      </c>
      <c r="I1280" s="16" t="e">
        <v>#DIV/0!</v>
      </c>
      <c r="J1280" s="16"/>
      <c r="K1280" s="26"/>
      <c r="L1280" s="116"/>
      <c r="M1280" s="16"/>
      <c r="N1280" s="26">
        <f t="shared" si="105"/>
        <v>1</v>
      </c>
      <c r="O1280" s="26">
        <f t="shared" si="106"/>
        <v>2004</v>
      </c>
      <c r="P1280" s="26">
        <f>INDEX(ENDEKS!$Q$4:$AB$25,MATCH(O1280,ENDEKS!$P$4:$P$25,0),MATCH(N1280,ENDEKS!$Q$3:$AB$3,0))</f>
        <v>33.345300000000002</v>
      </c>
      <c r="R1280" s="28">
        <f t="shared" si="107"/>
        <v>0</v>
      </c>
      <c r="S1280" s="28" t="e">
        <f t="shared" si="108"/>
        <v>#DIV/0!</v>
      </c>
      <c r="T1280" s="28" t="e">
        <f t="shared" si="109"/>
        <v>#DIV/0!</v>
      </c>
      <c r="U1280" s="16"/>
      <c r="V1280" s="16"/>
    </row>
    <row r="1281" spans="6:22" x14ac:dyDescent="0.2">
      <c r="F1281" s="16"/>
      <c r="H1281" s="16">
        <v>0</v>
      </c>
      <c r="I1281" s="16" t="e">
        <v>#DIV/0!</v>
      </c>
      <c r="J1281" s="16"/>
      <c r="K1281" s="26"/>
      <c r="L1281" s="116"/>
      <c r="M1281" s="16"/>
      <c r="N1281" s="26">
        <f t="shared" si="105"/>
        <v>1</v>
      </c>
      <c r="O1281" s="26">
        <f t="shared" si="106"/>
        <v>2004</v>
      </c>
      <c r="P1281" s="26">
        <f>INDEX(ENDEKS!$Q$4:$AB$25,MATCH(O1281,ENDEKS!$P$4:$P$25,0),MATCH(N1281,ENDEKS!$Q$3:$AB$3,0))</f>
        <v>33.345300000000002</v>
      </c>
      <c r="R1281" s="28">
        <f t="shared" si="107"/>
        <v>0</v>
      </c>
      <c r="S1281" s="28" t="e">
        <f t="shared" si="108"/>
        <v>#DIV/0!</v>
      </c>
      <c r="T1281" s="28" t="e">
        <f t="shared" si="109"/>
        <v>#DIV/0!</v>
      </c>
      <c r="U1281" s="16"/>
      <c r="V1281" s="16"/>
    </row>
    <row r="1282" spans="6:22" x14ac:dyDescent="0.2">
      <c r="F1282" s="16"/>
      <c r="H1282" s="16">
        <v>0</v>
      </c>
      <c r="I1282" s="16" t="e">
        <v>#DIV/0!</v>
      </c>
      <c r="J1282" s="16"/>
      <c r="K1282" s="26"/>
      <c r="L1282" s="116"/>
      <c r="M1282" s="16"/>
      <c r="N1282" s="26">
        <f t="shared" si="105"/>
        <v>1</v>
      </c>
      <c r="O1282" s="26">
        <f t="shared" si="106"/>
        <v>2004</v>
      </c>
      <c r="P1282" s="26">
        <f>INDEX(ENDEKS!$Q$4:$AB$25,MATCH(O1282,ENDEKS!$P$4:$P$25,0),MATCH(N1282,ENDEKS!$Q$3:$AB$3,0))</f>
        <v>33.345300000000002</v>
      </c>
      <c r="R1282" s="28">
        <f t="shared" si="107"/>
        <v>0</v>
      </c>
      <c r="S1282" s="28" t="e">
        <f t="shared" si="108"/>
        <v>#DIV/0!</v>
      </c>
      <c r="T1282" s="28" t="e">
        <f t="shared" si="109"/>
        <v>#DIV/0!</v>
      </c>
      <c r="U1282" s="16"/>
      <c r="V1282" s="16"/>
    </row>
    <row r="1283" spans="6:22" x14ac:dyDescent="0.2">
      <c r="F1283" s="16"/>
      <c r="H1283" s="16">
        <v>0</v>
      </c>
      <c r="I1283" s="16" t="e">
        <v>#DIV/0!</v>
      </c>
      <c r="J1283" s="16"/>
      <c r="K1283" s="26"/>
      <c r="L1283" s="116"/>
      <c r="M1283" s="16"/>
      <c r="N1283" s="26">
        <f t="shared" si="105"/>
        <v>1</v>
      </c>
      <c r="O1283" s="26">
        <f t="shared" si="106"/>
        <v>2004</v>
      </c>
      <c r="P1283" s="26">
        <f>INDEX(ENDEKS!$Q$4:$AB$25,MATCH(O1283,ENDEKS!$P$4:$P$25,0),MATCH(N1283,ENDEKS!$Q$3:$AB$3,0))</f>
        <v>33.345300000000002</v>
      </c>
      <c r="R1283" s="28">
        <f t="shared" si="107"/>
        <v>0</v>
      </c>
      <c r="S1283" s="28" t="e">
        <f t="shared" si="108"/>
        <v>#DIV/0!</v>
      </c>
      <c r="T1283" s="28" t="e">
        <f t="shared" si="109"/>
        <v>#DIV/0!</v>
      </c>
      <c r="U1283" s="16"/>
      <c r="V1283" s="16"/>
    </row>
    <row r="1284" spans="6:22" x14ac:dyDescent="0.2">
      <c r="F1284" s="16"/>
      <c r="H1284" s="16">
        <v>0</v>
      </c>
      <c r="I1284" s="16" t="e">
        <v>#DIV/0!</v>
      </c>
      <c r="J1284" s="16"/>
      <c r="K1284" s="26"/>
      <c r="L1284" s="116"/>
      <c r="M1284" s="16"/>
      <c r="N1284" s="26">
        <f t="shared" si="105"/>
        <v>1</v>
      </c>
      <c r="O1284" s="26">
        <f t="shared" si="106"/>
        <v>2004</v>
      </c>
      <c r="P1284" s="26">
        <f>INDEX(ENDEKS!$Q$4:$AB$25,MATCH(O1284,ENDEKS!$P$4:$P$25,0),MATCH(N1284,ENDEKS!$Q$3:$AB$3,0))</f>
        <v>33.345300000000002</v>
      </c>
      <c r="R1284" s="28">
        <f t="shared" si="107"/>
        <v>0</v>
      </c>
      <c r="S1284" s="28" t="e">
        <f t="shared" si="108"/>
        <v>#DIV/0!</v>
      </c>
      <c r="T1284" s="28" t="e">
        <f t="shared" si="109"/>
        <v>#DIV/0!</v>
      </c>
      <c r="U1284" s="16"/>
      <c r="V1284" s="16"/>
    </row>
    <row r="1285" spans="6:22" x14ac:dyDescent="0.2">
      <c r="F1285" s="16"/>
      <c r="H1285" s="16">
        <v>0</v>
      </c>
      <c r="I1285" s="16" t="e">
        <v>#DIV/0!</v>
      </c>
      <c r="J1285" s="16"/>
      <c r="K1285" s="26"/>
      <c r="L1285" s="116"/>
      <c r="M1285" s="16"/>
      <c r="N1285" s="26">
        <f t="shared" si="105"/>
        <v>1</v>
      </c>
      <c r="O1285" s="26">
        <f t="shared" si="106"/>
        <v>2004</v>
      </c>
      <c r="P1285" s="26">
        <f>INDEX(ENDEKS!$Q$4:$AB$25,MATCH(O1285,ENDEKS!$P$4:$P$25,0),MATCH(N1285,ENDEKS!$Q$3:$AB$3,0))</f>
        <v>33.345300000000002</v>
      </c>
      <c r="R1285" s="28">
        <f t="shared" si="107"/>
        <v>0</v>
      </c>
      <c r="S1285" s="28" t="e">
        <f t="shared" si="108"/>
        <v>#DIV/0!</v>
      </c>
      <c r="T1285" s="28" t="e">
        <f t="shared" si="109"/>
        <v>#DIV/0!</v>
      </c>
      <c r="U1285" s="16"/>
      <c r="V1285" s="16"/>
    </row>
    <row r="1286" spans="6:22" x14ac:dyDescent="0.2">
      <c r="F1286" s="16"/>
      <c r="H1286" s="16">
        <v>0</v>
      </c>
      <c r="I1286" s="16" t="e">
        <v>#DIV/0!</v>
      </c>
      <c r="J1286" s="16"/>
      <c r="K1286" s="26"/>
      <c r="L1286" s="116"/>
      <c r="M1286" s="16"/>
      <c r="N1286" s="26">
        <f t="shared" si="105"/>
        <v>1</v>
      </c>
      <c r="O1286" s="26">
        <f t="shared" si="106"/>
        <v>2004</v>
      </c>
      <c r="P1286" s="26">
        <f>INDEX(ENDEKS!$Q$4:$AB$25,MATCH(O1286,ENDEKS!$P$4:$P$25,0),MATCH(N1286,ENDEKS!$Q$3:$AB$3,0))</f>
        <v>33.345300000000002</v>
      </c>
      <c r="R1286" s="28">
        <f t="shared" si="107"/>
        <v>0</v>
      </c>
      <c r="S1286" s="28" t="e">
        <f t="shared" si="108"/>
        <v>#DIV/0!</v>
      </c>
      <c r="T1286" s="28" t="e">
        <f t="shared" si="109"/>
        <v>#DIV/0!</v>
      </c>
      <c r="U1286" s="16"/>
      <c r="V1286" s="16"/>
    </row>
    <row r="1287" spans="6:22" x14ac:dyDescent="0.2">
      <c r="F1287" s="16"/>
      <c r="H1287" s="16">
        <v>0</v>
      </c>
      <c r="I1287" s="16" t="e">
        <v>#DIV/0!</v>
      </c>
      <c r="J1287" s="16"/>
      <c r="K1287" s="26"/>
      <c r="L1287" s="116"/>
      <c r="M1287" s="16"/>
      <c r="N1287" s="26">
        <f t="shared" si="105"/>
        <v>1</v>
      </c>
      <c r="O1287" s="26">
        <f t="shared" si="106"/>
        <v>2004</v>
      </c>
      <c r="P1287" s="26">
        <f>INDEX(ENDEKS!$Q$4:$AB$25,MATCH(O1287,ENDEKS!$P$4:$P$25,0),MATCH(N1287,ENDEKS!$Q$3:$AB$3,0))</f>
        <v>33.345300000000002</v>
      </c>
      <c r="R1287" s="28">
        <f t="shared" si="107"/>
        <v>0</v>
      </c>
      <c r="S1287" s="28" t="e">
        <f t="shared" si="108"/>
        <v>#DIV/0!</v>
      </c>
      <c r="T1287" s="28" t="e">
        <f t="shared" si="109"/>
        <v>#DIV/0!</v>
      </c>
      <c r="U1287" s="16"/>
      <c r="V1287" s="16"/>
    </row>
    <row r="1288" spans="6:22" x14ac:dyDescent="0.2">
      <c r="F1288" s="16"/>
      <c r="H1288" s="16">
        <v>0</v>
      </c>
      <c r="I1288" s="16" t="e">
        <v>#DIV/0!</v>
      </c>
      <c r="J1288" s="16"/>
      <c r="K1288" s="26"/>
      <c r="L1288" s="116"/>
      <c r="M1288" s="16"/>
      <c r="N1288" s="26">
        <f t="shared" si="105"/>
        <v>1</v>
      </c>
      <c r="O1288" s="26">
        <f t="shared" si="106"/>
        <v>2004</v>
      </c>
      <c r="P1288" s="26">
        <f>INDEX(ENDEKS!$Q$4:$AB$25,MATCH(O1288,ENDEKS!$P$4:$P$25,0),MATCH(N1288,ENDEKS!$Q$3:$AB$3,0))</f>
        <v>33.345300000000002</v>
      </c>
      <c r="R1288" s="28">
        <f t="shared" si="107"/>
        <v>0</v>
      </c>
      <c r="S1288" s="28" t="e">
        <f t="shared" si="108"/>
        <v>#DIV/0!</v>
      </c>
      <c r="T1288" s="28" t="e">
        <f t="shared" si="109"/>
        <v>#DIV/0!</v>
      </c>
      <c r="U1288" s="16"/>
      <c r="V1288" s="16"/>
    </row>
    <row r="1289" spans="6:22" x14ac:dyDescent="0.2">
      <c r="F1289" s="16"/>
      <c r="H1289" s="16">
        <v>0</v>
      </c>
      <c r="I1289" s="16" t="e">
        <v>#DIV/0!</v>
      </c>
      <c r="J1289" s="16"/>
      <c r="K1289" s="26"/>
      <c r="L1289" s="116"/>
      <c r="M1289" s="16"/>
      <c r="N1289" s="26">
        <f t="shared" si="105"/>
        <v>1</v>
      </c>
      <c r="O1289" s="26">
        <f t="shared" si="106"/>
        <v>2004</v>
      </c>
      <c r="P1289" s="26">
        <f>INDEX(ENDEKS!$Q$4:$AB$25,MATCH(O1289,ENDEKS!$P$4:$P$25,0),MATCH(N1289,ENDEKS!$Q$3:$AB$3,0))</f>
        <v>33.345300000000002</v>
      </c>
      <c r="R1289" s="28">
        <f t="shared" si="107"/>
        <v>0</v>
      </c>
      <c r="S1289" s="28" t="e">
        <f t="shared" si="108"/>
        <v>#DIV/0!</v>
      </c>
      <c r="T1289" s="28" t="e">
        <f t="shared" si="109"/>
        <v>#DIV/0!</v>
      </c>
      <c r="U1289" s="16"/>
      <c r="V1289" s="16"/>
    </row>
    <row r="1290" spans="6:22" x14ac:dyDescent="0.2">
      <c r="F1290" s="16"/>
      <c r="H1290" s="16">
        <v>0</v>
      </c>
      <c r="I1290" s="16" t="e">
        <v>#DIV/0!</v>
      </c>
      <c r="J1290" s="16"/>
      <c r="K1290" s="26"/>
      <c r="L1290" s="116"/>
      <c r="M1290" s="16"/>
      <c r="N1290" s="26">
        <f t="shared" si="105"/>
        <v>1</v>
      </c>
      <c r="O1290" s="26">
        <f t="shared" si="106"/>
        <v>2004</v>
      </c>
      <c r="P1290" s="26">
        <f>INDEX(ENDEKS!$Q$4:$AB$25,MATCH(O1290,ENDEKS!$P$4:$P$25,0),MATCH(N1290,ENDEKS!$Q$3:$AB$3,0))</f>
        <v>33.345300000000002</v>
      </c>
      <c r="R1290" s="28">
        <f t="shared" si="107"/>
        <v>0</v>
      </c>
      <c r="S1290" s="28" t="e">
        <f t="shared" si="108"/>
        <v>#DIV/0!</v>
      </c>
      <c r="T1290" s="28" t="e">
        <f t="shared" si="109"/>
        <v>#DIV/0!</v>
      </c>
      <c r="U1290" s="16"/>
      <c r="V1290" s="16"/>
    </row>
    <row r="1291" spans="6:22" x14ac:dyDescent="0.2">
      <c r="F1291" s="16"/>
      <c r="H1291" s="16">
        <v>0</v>
      </c>
      <c r="I1291" s="16" t="e">
        <v>#DIV/0!</v>
      </c>
      <c r="J1291" s="16"/>
      <c r="K1291" s="26"/>
      <c r="L1291" s="116"/>
      <c r="M1291" s="16"/>
      <c r="N1291" s="26">
        <f t="shared" si="105"/>
        <v>1</v>
      </c>
      <c r="O1291" s="26">
        <f t="shared" si="106"/>
        <v>2004</v>
      </c>
      <c r="P1291" s="26">
        <f>INDEX(ENDEKS!$Q$4:$AB$25,MATCH(O1291,ENDEKS!$P$4:$P$25,0),MATCH(N1291,ENDEKS!$Q$3:$AB$3,0))</f>
        <v>33.345300000000002</v>
      </c>
      <c r="R1291" s="28">
        <f t="shared" si="107"/>
        <v>0</v>
      </c>
      <c r="S1291" s="28" t="e">
        <f t="shared" si="108"/>
        <v>#DIV/0!</v>
      </c>
      <c r="T1291" s="28" t="e">
        <f t="shared" si="109"/>
        <v>#DIV/0!</v>
      </c>
      <c r="U1291" s="16"/>
      <c r="V1291" s="16"/>
    </row>
    <row r="1292" spans="6:22" x14ac:dyDescent="0.2">
      <c r="F1292" s="16"/>
      <c r="H1292" s="16">
        <v>0</v>
      </c>
      <c r="I1292" s="16" t="e">
        <v>#DIV/0!</v>
      </c>
      <c r="J1292" s="16"/>
      <c r="K1292" s="26"/>
      <c r="L1292" s="116"/>
      <c r="M1292" s="16"/>
      <c r="N1292" s="26">
        <f t="shared" si="105"/>
        <v>1</v>
      </c>
      <c r="O1292" s="26">
        <f t="shared" si="106"/>
        <v>2004</v>
      </c>
      <c r="P1292" s="26">
        <f>INDEX(ENDEKS!$Q$4:$AB$25,MATCH(O1292,ENDEKS!$P$4:$P$25,0),MATCH(N1292,ENDEKS!$Q$3:$AB$3,0))</f>
        <v>33.345300000000002</v>
      </c>
      <c r="R1292" s="28">
        <f t="shared" si="107"/>
        <v>0</v>
      </c>
      <c r="S1292" s="28" t="e">
        <f t="shared" si="108"/>
        <v>#DIV/0!</v>
      </c>
      <c r="T1292" s="28" t="e">
        <f t="shared" si="109"/>
        <v>#DIV/0!</v>
      </c>
      <c r="U1292" s="16"/>
      <c r="V1292" s="16"/>
    </row>
    <row r="1293" spans="6:22" x14ac:dyDescent="0.2">
      <c r="F1293" s="16"/>
      <c r="H1293" s="16">
        <v>0</v>
      </c>
      <c r="I1293" s="16" t="e">
        <v>#DIV/0!</v>
      </c>
      <c r="J1293" s="16"/>
      <c r="K1293" s="26"/>
      <c r="L1293" s="116"/>
      <c r="M1293" s="16"/>
      <c r="N1293" s="26">
        <f t="shared" si="105"/>
        <v>1</v>
      </c>
      <c r="O1293" s="26">
        <f t="shared" si="106"/>
        <v>2004</v>
      </c>
      <c r="P1293" s="26">
        <f>INDEX(ENDEKS!$Q$4:$AB$25,MATCH(O1293,ENDEKS!$P$4:$P$25,0),MATCH(N1293,ENDEKS!$Q$3:$AB$3,0))</f>
        <v>33.345300000000002</v>
      </c>
      <c r="R1293" s="28">
        <f t="shared" si="107"/>
        <v>0</v>
      </c>
      <c r="S1293" s="28" t="e">
        <f t="shared" si="108"/>
        <v>#DIV/0!</v>
      </c>
      <c r="T1293" s="28" t="e">
        <f t="shared" si="109"/>
        <v>#DIV/0!</v>
      </c>
      <c r="U1293" s="16"/>
      <c r="V1293" s="16"/>
    </row>
    <row r="1294" spans="6:22" x14ac:dyDescent="0.2">
      <c r="F1294" s="16"/>
      <c r="H1294" s="16">
        <v>0</v>
      </c>
      <c r="I1294" s="16" t="e">
        <v>#DIV/0!</v>
      </c>
      <c r="J1294" s="16"/>
      <c r="K1294" s="26"/>
      <c r="L1294" s="116"/>
      <c r="M1294" s="16"/>
      <c r="N1294" s="26">
        <f t="shared" si="105"/>
        <v>1</v>
      </c>
      <c r="O1294" s="26">
        <f t="shared" si="106"/>
        <v>2004</v>
      </c>
      <c r="P1294" s="26">
        <f>INDEX(ENDEKS!$Q$4:$AB$25,MATCH(O1294,ENDEKS!$P$4:$P$25,0),MATCH(N1294,ENDEKS!$Q$3:$AB$3,0))</f>
        <v>33.345300000000002</v>
      </c>
      <c r="R1294" s="28">
        <f t="shared" si="107"/>
        <v>0</v>
      </c>
      <c r="S1294" s="28" t="e">
        <f t="shared" si="108"/>
        <v>#DIV/0!</v>
      </c>
      <c r="T1294" s="28" t="e">
        <f t="shared" si="109"/>
        <v>#DIV/0!</v>
      </c>
      <c r="U1294" s="16"/>
      <c r="V1294" s="16"/>
    </row>
    <row r="1295" spans="6:22" x14ac:dyDescent="0.2">
      <c r="F1295" s="16"/>
      <c r="H1295" s="16">
        <v>0</v>
      </c>
      <c r="I1295" s="16" t="e">
        <v>#DIV/0!</v>
      </c>
      <c r="J1295" s="16"/>
      <c r="K1295" s="26"/>
      <c r="L1295" s="116"/>
      <c r="M1295" s="16"/>
      <c r="N1295" s="26">
        <f t="shared" si="105"/>
        <v>1</v>
      </c>
      <c r="O1295" s="26">
        <f t="shared" si="106"/>
        <v>2004</v>
      </c>
      <c r="P1295" s="26">
        <f>INDEX(ENDEKS!$Q$4:$AB$25,MATCH(O1295,ENDEKS!$P$4:$P$25,0),MATCH(N1295,ENDEKS!$Q$3:$AB$3,0))</f>
        <v>33.345300000000002</v>
      </c>
      <c r="R1295" s="28">
        <f t="shared" si="107"/>
        <v>0</v>
      </c>
      <c r="S1295" s="28" t="e">
        <f t="shared" si="108"/>
        <v>#DIV/0!</v>
      </c>
      <c r="T1295" s="28" t="e">
        <f t="shared" si="109"/>
        <v>#DIV/0!</v>
      </c>
      <c r="U1295" s="16"/>
      <c r="V1295" s="16"/>
    </row>
    <row r="1296" spans="6:22" x14ac:dyDescent="0.2">
      <c r="F1296" s="16"/>
      <c r="H1296" s="16">
        <v>0</v>
      </c>
      <c r="I1296" s="16" t="e">
        <v>#DIV/0!</v>
      </c>
      <c r="J1296" s="16"/>
      <c r="K1296" s="26"/>
      <c r="L1296" s="116"/>
      <c r="M1296" s="16"/>
      <c r="N1296" s="26">
        <f t="shared" ref="N1296:N1359" si="110">IF(K1296="E",MONTH(L1296),MONTH(D1296))</f>
        <v>1</v>
      </c>
      <c r="O1296" s="26">
        <f t="shared" ref="O1296:O1359" si="111">IF(K1296="E",YEAR(L1296),IF(YEAR(D1296)&gt;2004,YEAR(D1296),2004))</f>
        <v>2004</v>
      </c>
      <c r="P1296" s="26">
        <f>INDEX(ENDEKS!$Q$4:$AB$25,MATCH(O1296,ENDEKS!$P$4:$P$25,0),MATCH(N1296,ENDEKS!$Q$3:$AB$3,0))</f>
        <v>33.345300000000002</v>
      </c>
      <c r="R1296" s="28">
        <f t="shared" si="107"/>
        <v>0</v>
      </c>
      <c r="S1296" s="28" t="e">
        <f t="shared" si="108"/>
        <v>#DIV/0!</v>
      </c>
      <c r="T1296" s="28" t="e">
        <f t="shared" si="109"/>
        <v>#DIV/0!</v>
      </c>
      <c r="U1296" s="16"/>
      <c r="V1296" s="16"/>
    </row>
    <row r="1297" spans="6:22" x14ac:dyDescent="0.2">
      <c r="F1297" s="16"/>
      <c r="H1297" s="16">
        <v>0</v>
      </c>
      <c r="I1297" s="16" t="e">
        <v>#DIV/0!</v>
      </c>
      <c r="J1297" s="16"/>
      <c r="K1297" s="26"/>
      <c r="L1297" s="116"/>
      <c r="M1297" s="16"/>
      <c r="N1297" s="26">
        <f t="shared" si="110"/>
        <v>1</v>
      </c>
      <c r="O1297" s="26">
        <f t="shared" si="111"/>
        <v>2004</v>
      </c>
      <c r="P1297" s="26">
        <f>INDEX(ENDEKS!$Q$4:$AB$25,MATCH(O1297,ENDEKS!$P$4:$P$25,0),MATCH(N1297,ENDEKS!$Q$3:$AB$3,0))</f>
        <v>33.345300000000002</v>
      </c>
      <c r="R1297" s="28">
        <f t="shared" ref="R1297:R1360" si="112">H1297*P1297</f>
        <v>0</v>
      </c>
      <c r="S1297" s="28" t="e">
        <f t="shared" ref="S1297:S1360" si="113">R1297/H1297*I1297</f>
        <v>#DIV/0!</v>
      </c>
      <c r="T1297" s="28" t="e">
        <f t="shared" ref="T1297:T1360" si="114">(R1297-H1297)-(S1297-I1297)</f>
        <v>#DIV/0!</v>
      </c>
      <c r="U1297" s="16"/>
      <c r="V1297" s="16"/>
    </row>
    <row r="1298" spans="6:22" x14ac:dyDescent="0.2">
      <c r="F1298" s="16"/>
      <c r="H1298" s="16">
        <v>0</v>
      </c>
      <c r="I1298" s="16" t="e">
        <v>#DIV/0!</v>
      </c>
      <c r="J1298" s="16"/>
      <c r="K1298" s="26"/>
      <c r="L1298" s="116"/>
      <c r="M1298" s="16"/>
      <c r="N1298" s="26">
        <f t="shared" si="110"/>
        <v>1</v>
      </c>
      <c r="O1298" s="26">
        <f t="shared" si="111"/>
        <v>2004</v>
      </c>
      <c r="P1298" s="26">
        <f>INDEX(ENDEKS!$Q$4:$AB$25,MATCH(O1298,ENDEKS!$P$4:$P$25,0),MATCH(N1298,ENDEKS!$Q$3:$AB$3,0))</f>
        <v>33.345300000000002</v>
      </c>
      <c r="R1298" s="28">
        <f t="shared" si="112"/>
        <v>0</v>
      </c>
      <c r="S1298" s="28" t="e">
        <f t="shared" si="113"/>
        <v>#DIV/0!</v>
      </c>
      <c r="T1298" s="28" t="e">
        <f t="shared" si="114"/>
        <v>#DIV/0!</v>
      </c>
      <c r="U1298" s="16"/>
      <c r="V1298" s="16"/>
    </row>
    <row r="1299" spans="6:22" x14ac:dyDescent="0.2">
      <c r="F1299" s="16"/>
      <c r="H1299" s="16">
        <v>0</v>
      </c>
      <c r="I1299" s="16" t="e">
        <v>#DIV/0!</v>
      </c>
      <c r="J1299" s="16"/>
      <c r="K1299" s="26"/>
      <c r="L1299" s="116"/>
      <c r="M1299" s="16"/>
      <c r="N1299" s="26">
        <f t="shared" si="110"/>
        <v>1</v>
      </c>
      <c r="O1299" s="26">
        <f t="shared" si="111"/>
        <v>2004</v>
      </c>
      <c r="P1299" s="26">
        <f>INDEX(ENDEKS!$Q$4:$AB$25,MATCH(O1299,ENDEKS!$P$4:$P$25,0),MATCH(N1299,ENDEKS!$Q$3:$AB$3,0))</f>
        <v>33.345300000000002</v>
      </c>
      <c r="R1299" s="28">
        <f t="shared" si="112"/>
        <v>0</v>
      </c>
      <c r="S1299" s="28" t="e">
        <f t="shared" si="113"/>
        <v>#DIV/0!</v>
      </c>
      <c r="T1299" s="28" t="e">
        <f t="shared" si="114"/>
        <v>#DIV/0!</v>
      </c>
      <c r="U1299" s="16"/>
      <c r="V1299" s="16"/>
    </row>
    <row r="1300" spans="6:22" x14ac:dyDescent="0.2">
      <c r="F1300" s="16"/>
      <c r="H1300" s="16">
        <v>0</v>
      </c>
      <c r="I1300" s="16" t="e">
        <v>#DIV/0!</v>
      </c>
      <c r="J1300" s="16"/>
      <c r="K1300" s="26"/>
      <c r="L1300" s="116"/>
      <c r="M1300" s="16"/>
      <c r="N1300" s="26">
        <f t="shared" si="110"/>
        <v>1</v>
      </c>
      <c r="O1300" s="26">
        <f t="shared" si="111"/>
        <v>2004</v>
      </c>
      <c r="P1300" s="26">
        <f>INDEX(ENDEKS!$Q$4:$AB$25,MATCH(O1300,ENDEKS!$P$4:$P$25,0),MATCH(N1300,ENDEKS!$Q$3:$AB$3,0))</f>
        <v>33.345300000000002</v>
      </c>
      <c r="R1300" s="28">
        <f t="shared" si="112"/>
        <v>0</v>
      </c>
      <c r="S1300" s="28" t="e">
        <f t="shared" si="113"/>
        <v>#DIV/0!</v>
      </c>
      <c r="T1300" s="28" t="e">
        <f t="shared" si="114"/>
        <v>#DIV/0!</v>
      </c>
      <c r="U1300" s="16"/>
      <c r="V1300" s="16"/>
    </row>
    <row r="1301" spans="6:22" x14ac:dyDescent="0.2">
      <c r="F1301" s="16"/>
      <c r="H1301" s="16">
        <v>0</v>
      </c>
      <c r="I1301" s="16" t="e">
        <v>#DIV/0!</v>
      </c>
      <c r="J1301" s="16"/>
      <c r="K1301" s="26"/>
      <c r="L1301" s="116"/>
      <c r="M1301" s="16"/>
      <c r="N1301" s="26">
        <f t="shared" si="110"/>
        <v>1</v>
      </c>
      <c r="O1301" s="26">
        <f t="shared" si="111"/>
        <v>2004</v>
      </c>
      <c r="P1301" s="26">
        <f>INDEX(ENDEKS!$Q$4:$AB$25,MATCH(O1301,ENDEKS!$P$4:$P$25,0),MATCH(N1301,ENDEKS!$Q$3:$AB$3,0))</f>
        <v>33.345300000000002</v>
      </c>
      <c r="R1301" s="28">
        <f t="shared" si="112"/>
        <v>0</v>
      </c>
      <c r="S1301" s="28" t="e">
        <f t="shared" si="113"/>
        <v>#DIV/0!</v>
      </c>
      <c r="T1301" s="28" t="e">
        <f t="shared" si="114"/>
        <v>#DIV/0!</v>
      </c>
      <c r="U1301" s="16"/>
      <c r="V1301" s="16"/>
    </row>
    <row r="1302" spans="6:22" x14ac:dyDescent="0.2">
      <c r="F1302" s="16"/>
      <c r="H1302" s="16">
        <v>0</v>
      </c>
      <c r="I1302" s="16" t="e">
        <v>#DIV/0!</v>
      </c>
      <c r="J1302" s="16"/>
      <c r="K1302" s="26"/>
      <c r="L1302" s="116"/>
      <c r="M1302" s="16"/>
      <c r="N1302" s="26">
        <f t="shared" si="110"/>
        <v>1</v>
      </c>
      <c r="O1302" s="26">
        <f t="shared" si="111"/>
        <v>2004</v>
      </c>
      <c r="P1302" s="26">
        <f>INDEX(ENDEKS!$Q$4:$AB$25,MATCH(O1302,ENDEKS!$P$4:$P$25,0),MATCH(N1302,ENDEKS!$Q$3:$AB$3,0))</f>
        <v>33.345300000000002</v>
      </c>
      <c r="R1302" s="28">
        <f t="shared" si="112"/>
        <v>0</v>
      </c>
      <c r="S1302" s="28" t="e">
        <f t="shared" si="113"/>
        <v>#DIV/0!</v>
      </c>
      <c r="T1302" s="28" t="e">
        <f t="shared" si="114"/>
        <v>#DIV/0!</v>
      </c>
      <c r="U1302" s="16"/>
      <c r="V1302" s="16"/>
    </row>
    <row r="1303" spans="6:22" x14ac:dyDescent="0.2">
      <c r="F1303" s="16"/>
      <c r="H1303" s="16">
        <v>0</v>
      </c>
      <c r="I1303" s="16" t="e">
        <v>#DIV/0!</v>
      </c>
      <c r="J1303" s="16"/>
      <c r="K1303" s="26"/>
      <c r="L1303" s="116"/>
      <c r="M1303" s="16"/>
      <c r="N1303" s="26">
        <f t="shared" si="110"/>
        <v>1</v>
      </c>
      <c r="O1303" s="26">
        <f t="shared" si="111"/>
        <v>2004</v>
      </c>
      <c r="P1303" s="26">
        <f>INDEX(ENDEKS!$Q$4:$AB$25,MATCH(O1303,ENDEKS!$P$4:$P$25,0),MATCH(N1303,ENDEKS!$Q$3:$AB$3,0))</f>
        <v>33.345300000000002</v>
      </c>
      <c r="R1303" s="28">
        <f t="shared" si="112"/>
        <v>0</v>
      </c>
      <c r="S1303" s="28" t="e">
        <f t="shared" si="113"/>
        <v>#DIV/0!</v>
      </c>
      <c r="T1303" s="28" t="e">
        <f t="shared" si="114"/>
        <v>#DIV/0!</v>
      </c>
      <c r="U1303" s="16"/>
      <c r="V1303" s="16"/>
    </row>
    <row r="1304" spans="6:22" x14ac:dyDescent="0.2">
      <c r="F1304" s="16"/>
      <c r="H1304" s="16">
        <v>0</v>
      </c>
      <c r="I1304" s="16" t="e">
        <v>#DIV/0!</v>
      </c>
      <c r="J1304" s="16"/>
      <c r="K1304" s="26"/>
      <c r="L1304" s="116"/>
      <c r="M1304" s="16"/>
      <c r="N1304" s="26">
        <f t="shared" si="110"/>
        <v>1</v>
      </c>
      <c r="O1304" s="26">
        <f t="shared" si="111"/>
        <v>2004</v>
      </c>
      <c r="P1304" s="26">
        <f>INDEX(ENDEKS!$Q$4:$AB$25,MATCH(O1304,ENDEKS!$P$4:$P$25,0),MATCH(N1304,ENDEKS!$Q$3:$AB$3,0))</f>
        <v>33.345300000000002</v>
      </c>
      <c r="R1304" s="28">
        <f t="shared" si="112"/>
        <v>0</v>
      </c>
      <c r="S1304" s="28" t="e">
        <f t="shared" si="113"/>
        <v>#DIV/0!</v>
      </c>
      <c r="T1304" s="28" t="e">
        <f t="shared" si="114"/>
        <v>#DIV/0!</v>
      </c>
      <c r="U1304" s="16"/>
      <c r="V1304" s="16"/>
    </row>
    <row r="1305" spans="6:22" x14ac:dyDescent="0.2">
      <c r="F1305" s="16"/>
      <c r="H1305" s="16">
        <v>0</v>
      </c>
      <c r="I1305" s="16" t="e">
        <v>#DIV/0!</v>
      </c>
      <c r="J1305" s="16"/>
      <c r="K1305" s="26"/>
      <c r="L1305" s="116"/>
      <c r="M1305" s="16"/>
      <c r="N1305" s="26">
        <f t="shared" si="110"/>
        <v>1</v>
      </c>
      <c r="O1305" s="26">
        <f t="shared" si="111"/>
        <v>2004</v>
      </c>
      <c r="P1305" s="26">
        <f>INDEX(ENDEKS!$Q$4:$AB$25,MATCH(O1305,ENDEKS!$P$4:$P$25,0),MATCH(N1305,ENDEKS!$Q$3:$AB$3,0))</f>
        <v>33.345300000000002</v>
      </c>
      <c r="R1305" s="28">
        <f t="shared" si="112"/>
        <v>0</v>
      </c>
      <c r="S1305" s="28" t="e">
        <f t="shared" si="113"/>
        <v>#DIV/0!</v>
      </c>
      <c r="T1305" s="28" t="e">
        <f t="shared" si="114"/>
        <v>#DIV/0!</v>
      </c>
      <c r="U1305" s="16"/>
      <c r="V1305" s="16"/>
    </row>
    <row r="1306" spans="6:22" x14ac:dyDescent="0.2">
      <c r="F1306" s="16"/>
      <c r="H1306" s="16">
        <v>0</v>
      </c>
      <c r="I1306" s="16" t="e">
        <v>#DIV/0!</v>
      </c>
      <c r="J1306" s="16"/>
      <c r="K1306" s="26"/>
      <c r="L1306" s="116"/>
      <c r="M1306" s="16"/>
      <c r="N1306" s="26">
        <f t="shared" si="110"/>
        <v>1</v>
      </c>
      <c r="O1306" s="26">
        <f t="shared" si="111"/>
        <v>2004</v>
      </c>
      <c r="P1306" s="26">
        <f>INDEX(ENDEKS!$Q$4:$AB$25,MATCH(O1306,ENDEKS!$P$4:$P$25,0),MATCH(N1306,ENDEKS!$Q$3:$AB$3,0))</f>
        <v>33.345300000000002</v>
      </c>
      <c r="R1306" s="28">
        <f t="shared" si="112"/>
        <v>0</v>
      </c>
      <c r="S1306" s="28" t="e">
        <f t="shared" si="113"/>
        <v>#DIV/0!</v>
      </c>
      <c r="T1306" s="28" t="e">
        <f t="shared" si="114"/>
        <v>#DIV/0!</v>
      </c>
      <c r="U1306" s="16"/>
      <c r="V1306" s="16"/>
    </row>
    <row r="1307" spans="6:22" x14ac:dyDescent="0.2">
      <c r="F1307" s="16"/>
      <c r="H1307" s="16">
        <v>0</v>
      </c>
      <c r="I1307" s="16" t="e">
        <v>#DIV/0!</v>
      </c>
      <c r="J1307" s="16"/>
      <c r="K1307" s="26"/>
      <c r="L1307" s="116"/>
      <c r="M1307" s="16"/>
      <c r="N1307" s="26">
        <f t="shared" si="110"/>
        <v>1</v>
      </c>
      <c r="O1307" s="26">
        <f t="shared" si="111"/>
        <v>2004</v>
      </c>
      <c r="P1307" s="26">
        <f>INDEX(ENDEKS!$Q$4:$AB$25,MATCH(O1307,ENDEKS!$P$4:$P$25,0),MATCH(N1307,ENDEKS!$Q$3:$AB$3,0))</f>
        <v>33.345300000000002</v>
      </c>
      <c r="R1307" s="28">
        <f t="shared" si="112"/>
        <v>0</v>
      </c>
      <c r="S1307" s="28" t="e">
        <f t="shared" si="113"/>
        <v>#DIV/0!</v>
      </c>
      <c r="T1307" s="28" t="e">
        <f t="shared" si="114"/>
        <v>#DIV/0!</v>
      </c>
      <c r="U1307" s="16"/>
      <c r="V1307" s="16"/>
    </row>
    <row r="1308" spans="6:22" x14ac:dyDescent="0.2">
      <c r="F1308" s="16"/>
      <c r="H1308" s="16">
        <v>0</v>
      </c>
      <c r="I1308" s="16" t="e">
        <v>#DIV/0!</v>
      </c>
      <c r="J1308" s="16"/>
      <c r="K1308" s="26"/>
      <c r="L1308" s="116"/>
      <c r="M1308" s="16"/>
      <c r="N1308" s="26">
        <f t="shared" si="110"/>
        <v>1</v>
      </c>
      <c r="O1308" s="26">
        <f t="shared" si="111"/>
        <v>2004</v>
      </c>
      <c r="P1308" s="26">
        <f>INDEX(ENDEKS!$Q$4:$AB$25,MATCH(O1308,ENDEKS!$P$4:$P$25,0),MATCH(N1308,ENDEKS!$Q$3:$AB$3,0))</f>
        <v>33.345300000000002</v>
      </c>
      <c r="R1308" s="28">
        <f t="shared" si="112"/>
        <v>0</v>
      </c>
      <c r="S1308" s="28" t="e">
        <f t="shared" si="113"/>
        <v>#DIV/0!</v>
      </c>
      <c r="T1308" s="28" t="e">
        <f t="shared" si="114"/>
        <v>#DIV/0!</v>
      </c>
      <c r="U1308" s="16"/>
      <c r="V1308" s="16"/>
    </row>
    <row r="1309" spans="6:22" x14ac:dyDescent="0.2">
      <c r="F1309" s="16"/>
      <c r="H1309" s="16">
        <v>0</v>
      </c>
      <c r="I1309" s="16" t="e">
        <v>#DIV/0!</v>
      </c>
      <c r="J1309" s="16"/>
      <c r="K1309" s="26"/>
      <c r="L1309" s="116"/>
      <c r="M1309" s="16"/>
      <c r="N1309" s="26">
        <f t="shared" si="110"/>
        <v>1</v>
      </c>
      <c r="O1309" s="26">
        <f t="shared" si="111"/>
        <v>2004</v>
      </c>
      <c r="P1309" s="26">
        <f>INDEX(ENDEKS!$Q$4:$AB$25,MATCH(O1309,ENDEKS!$P$4:$P$25,0),MATCH(N1309,ENDEKS!$Q$3:$AB$3,0))</f>
        <v>33.345300000000002</v>
      </c>
      <c r="R1309" s="28">
        <f t="shared" si="112"/>
        <v>0</v>
      </c>
      <c r="S1309" s="28" t="e">
        <f t="shared" si="113"/>
        <v>#DIV/0!</v>
      </c>
      <c r="T1309" s="28" t="e">
        <f t="shared" si="114"/>
        <v>#DIV/0!</v>
      </c>
      <c r="U1309" s="16"/>
      <c r="V1309" s="16"/>
    </row>
    <row r="1310" spans="6:22" x14ac:dyDescent="0.2">
      <c r="F1310" s="16"/>
      <c r="H1310" s="16">
        <v>0</v>
      </c>
      <c r="I1310" s="16" t="e">
        <v>#DIV/0!</v>
      </c>
      <c r="J1310" s="16"/>
      <c r="K1310" s="26"/>
      <c r="L1310" s="116"/>
      <c r="M1310" s="16"/>
      <c r="N1310" s="26">
        <f t="shared" si="110"/>
        <v>1</v>
      </c>
      <c r="O1310" s="26">
        <f t="shared" si="111"/>
        <v>2004</v>
      </c>
      <c r="P1310" s="26">
        <f>INDEX(ENDEKS!$Q$4:$AB$25,MATCH(O1310,ENDEKS!$P$4:$P$25,0),MATCH(N1310,ENDEKS!$Q$3:$AB$3,0))</f>
        <v>33.345300000000002</v>
      </c>
      <c r="R1310" s="28">
        <f t="shared" si="112"/>
        <v>0</v>
      </c>
      <c r="S1310" s="28" t="e">
        <f t="shared" si="113"/>
        <v>#DIV/0!</v>
      </c>
      <c r="T1310" s="28" t="e">
        <f t="shared" si="114"/>
        <v>#DIV/0!</v>
      </c>
      <c r="U1310" s="16"/>
      <c r="V1310" s="16"/>
    </row>
    <row r="1311" spans="6:22" x14ac:dyDescent="0.2">
      <c r="F1311" s="16"/>
      <c r="H1311" s="16">
        <v>0</v>
      </c>
      <c r="I1311" s="16" t="e">
        <v>#DIV/0!</v>
      </c>
      <c r="J1311" s="16"/>
      <c r="K1311" s="26"/>
      <c r="L1311" s="116"/>
      <c r="M1311" s="16"/>
      <c r="N1311" s="26">
        <f t="shared" si="110"/>
        <v>1</v>
      </c>
      <c r="O1311" s="26">
        <f t="shared" si="111"/>
        <v>2004</v>
      </c>
      <c r="P1311" s="26">
        <f>INDEX(ENDEKS!$Q$4:$AB$25,MATCH(O1311,ENDEKS!$P$4:$P$25,0),MATCH(N1311,ENDEKS!$Q$3:$AB$3,0))</f>
        <v>33.345300000000002</v>
      </c>
      <c r="R1311" s="28">
        <f t="shared" si="112"/>
        <v>0</v>
      </c>
      <c r="S1311" s="28" t="e">
        <f t="shared" si="113"/>
        <v>#DIV/0!</v>
      </c>
      <c r="T1311" s="28" t="e">
        <f t="shared" si="114"/>
        <v>#DIV/0!</v>
      </c>
      <c r="U1311" s="16"/>
      <c r="V1311" s="16"/>
    </row>
    <row r="1312" spans="6:22" x14ac:dyDescent="0.2">
      <c r="F1312" s="16"/>
      <c r="H1312" s="16">
        <v>0</v>
      </c>
      <c r="I1312" s="16" t="e">
        <v>#DIV/0!</v>
      </c>
      <c r="J1312" s="16"/>
      <c r="K1312" s="26"/>
      <c r="L1312" s="116"/>
      <c r="M1312" s="16"/>
      <c r="N1312" s="26">
        <f t="shared" si="110"/>
        <v>1</v>
      </c>
      <c r="O1312" s="26">
        <f t="shared" si="111"/>
        <v>2004</v>
      </c>
      <c r="P1312" s="26">
        <f>INDEX(ENDEKS!$Q$4:$AB$25,MATCH(O1312,ENDEKS!$P$4:$P$25,0),MATCH(N1312,ENDEKS!$Q$3:$AB$3,0))</f>
        <v>33.345300000000002</v>
      </c>
      <c r="R1312" s="28">
        <f t="shared" si="112"/>
        <v>0</v>
      </c>
      <c r="S1312" s="28" t="e">
        <f t="shared" si="113"/>
        <v>#DIV/0!</v>
      </c>
      <c r="T1312" s="28" t="e">
        <f t="shared" si="114"/>
        <v>#DIV/0!</v>
      </c>
      <c r="U1312" s="16"/>
      <c r="V1312" s="16"/>
    </row>
    <row r="1313" spans="6:22" x14ac:dyDescent="0.2">
      <c r="F1313" s="16"/>
      <c r="H1313" s="16">
        <v>0</v>
      </c>
      <c r="I1313" s="16" t="e">
        <v>#DIV/0!</v>
      </c>
      <c r="J1313" s="16"/>
      <c r="K1313" s="26"/>
      <c r="L1313" s="116"/>
      <c r="M1313" s="16"/>
      <c r="N1313" s="26">
        <f t="shared" si="110"/>
        <v>1</v>
      </c>
      <c r="O1313" s="26">
        <f t="shared" si="111"/>
        <v>2004</v>
      </c>
      <c r="P1313" s="26">
        <f>INDEX(ENDEKS!$Q$4:$AB$25,MATCH(O1313,ENDEKS!$P$4:$P$25,0),MATCH(N1313,ENDEKS!$Q$3:$AB$3,0))</f>
        <v>33.345300000000002</v>
      </c>
      <c r="R1313" s="28">
        <f t="shared" si="112"/>
        <v>0</v>
      </c>
      <c r="S1313" s="28" t="e">
        <f t="shared" si="113"/>
        <v>#DIV/0!</v>
      </c>
      <c r="T1313" s="28" t="e">
        <f t="shared" si="114"/>
        <v>#DIV/0!</v>
      </c>
      <c r="U1313" s="16"/>
      <c r="V1313" s="16"/>
    </row>
    <row r="1314" spans="6:22" x14ac:dyDescent="0.2">
      <c r="F1314" s="16"/>
      <c r="H1314" s="16">
        <v>0</v>
      </c>
      <c r="I1314" s="16" t="e">
        <v>#DIV/0!</v>
      </c>
      <c r="J1314" s="16"/>
      <c r="K1314" s="26"/>
      <c r="L1314" s="116"/>
      <c r="M1314" s="16"/>
      <c r="N1314" s="26">
        <f t="shared" si="110"/>
        <v>1</v>
      </c>
      <c r="O1314" s="26">
        <f t="shared" si="111"/>
        <v>2004</v>
      </c>
      <c r="P1314" s="26">
        <f>INDEX(ENDEKS!$Q$4:$AB$25,MATCH(O1314,ENDEKS!$P$4:$P$25,0),MATCH(N1314,ENDEKS!$Q$3:$AB$3,0))</f>
        <v>33.345300000000002</v>
      </c>
      <c r="R1314" s="28">
        <f t="shared" si="112"/>
        <v>0</v>
      </c>
      <c r="S1314" s="28" t="e">
        <f t="shared" si="113"/>
        <v>#DIV/0!</v>
      </c>
      <c r="T1314" s="28" t="e">
        <f t="shared" si="114"/>
        <v>#DIV/0!</v>
      </c>
      <c r="U1314" s="16"/>
      <c r="V1314" s="16"/>
    </row>
    <row r="1315" spans="6:22" x14ac:dyDescent="0.2">
      <c r="F1315" s="16"/>
      <c r="H1315" s="16">
        <v>0</v>
      </c>
      <c r="I1315" s="16" t="e">
        <v>#DIV/0!</v>
      </c>
      <c r="J1315" s="16"/>
      <c r="K1315" s="26"/>
      <c r="L1315" s="116"/>
      <c r="M1315" s="16"/>
      <c r="N1315" s="26">
        <f t="shared" si="110"/>
        <v>1</v>
      </c>
      <c r="O1315" s="26">
        <f t="shared" si="111"/>
        <v>2004</v>
      </c>
      <c r="P1315" s="26">
        <f>INDEX(ENDEKS!$Q$4:$AB$25,MATCH(O1315,ENDEKS!$P$4:$P$25,0),MATCH(N1315,ENDEKS!$Q$3:$AB$3,0))</f>
        <v>33.345300000000002</v>
      </c>
      <c r="R1315" s="28">
        <f t="shared" si="112"/>
        <v>0</v>
      </c>
      <c r="S1315" s="28" t="e">
        <f t="shared" si="113"/>
        <v>#DIV/0!</v>
      </c>
      <c r="T1315" s="28" t="e">
        <f t="shared" si="114"/>
        <v>#DIV/0!</v>
      </c>
      <c r="U1315" s="16"/>
      <c r="V1315" s="16"/>
    </row>
    <row r="1316" spans="6:22" x14ac:dyDescent="0.2">
      <c r="F1316" s="16"/>
      <c r="H1316" s="16">
        <v>0</v>
      </c>
      <c r="I1316" s="16" t="e">
        <v>#DIV/0!</v>
      </c>
      <c r="J1316" s="16"/>
      <c r="K1316" s="26"/>
      <c r="L1316" s="116"/>
      <c r="M1316" s="16"/>
      <c r="N1316" s="26">
        <f t="shared" si="110"/>
        <v>1</v>
      </c>
      <c r="O1316" s="26">
        <f t="shared" si="111"/>
        <v>2004</v>
      </c>
      <c r="P1316" s="26">
        <f>INDEX(ENDEKS!$Q$4:$AB$25,MATCH(O1316,ENDEKS!$P$4:$P$25,0),MATCH(N1316,ENDEKS!$Q$3:$AB$3,0))</f>
        <v>33.345300000000002</v>
      </c>
      <c r="R1316" s="28">
        <f t="shared" si="112"/>
        <v>0</v>
      </c>
      <c r="S1316" s="28" t="e">
        <f t="shared" si="113"/>
        <v>#DIV/0!</v>
      </c>
      <c r="T1316" s="28" t="e">
        <f t="shared" si="114"/>
        <v>#DIV/0!</v>
      </c>
      <c r="U1316" s="16"/>
      <c r="V1316" s="16"/>
    </row>
    <row r="1317" spans="6:22" x14ac:dyDescent="0.2">
      <c r="F1317" s="16"/>
      <c r="H1317" s="16">
        <v>0</v>
      </c>
      <c r="I1317" s="16" t="e">
        <v>#DIV/0!</v>
      </c>
      <c r="J1317" s="16"/>
      <c r="K1317" s="26"/>
      <c r="L1317" s="116"/>
      <c r="M1317" s="16"/>
      <c r="N1317" s="26">
        <f t="shared" si="110"/>
        <v>1</v>
      </c>
      <c r="O1317" s="26">
        <f t="shared" si="111"/>
        <v>2004</v>
      </c>
      <c r="P1317" s="26">
        <f>INDEX(ENDEKS!$Q$4:$AB$25,MATCH(O1317,ENDEKS!$P$4:$P$25,0),MATCH(N1317,ENDEKS!$Q$3:$AB$3,0))</f>
        <v>33.345300000000002</v>
      </c>
      <c r="R1317" s="28">
        <f t="shared" si="112"/>
        <v>0</v>
      </c>
      <c r="S1317" s="28" t="e">
        <f t="shared" si="113"/>
        <v>#DIV/0!</v>
      </c>
      <c r="T1317" s="28" t="e">
        <f t="shared" si="114"/>
        <v>#DIV/0!</v>
      </c>
      <c r="U1317" s="16"/>
      <c r="V1317" s="16"/>
    </row>
    <row r="1318" spans="6:22" x14ac:dyDescent="0.2">
      <c r="F1318" s="16"/>
      <c r="H1318" s="16">
        <v>0</v>
      </c>
      <c r="I1318" s="16" t="e">
        <v>#DIV/0!</v>
      </c>
      <c r="J1318" s="16"/>
      <c r="K1318" s="26"/>
      <c r="L1318" s="116"/>
      <c r="M1318" s="16"/>
      <c r="N1318" s="26">
        <f t="shared" si="110"/>
        <v>1</v>
      </c>
      <c r="O1318" s="26">
        <f t="shared" si="111"/>
        <v>2004</v>
      </c>
      <c r="P1318" s="26">
        <f>INDEX(ENDEKS!$Q$4:$AB$25,MATCH(O1318,ENDEKS!$P$4:$P$25,0),MATCH(N1318,ENDEKS!$Q$3:$AB$3,0))</f>
        <v>33.345300000000002</v>
      </c>
      <c r="R1318" s="28">
        <f t="shared" si="112"/>
        <v>0</v>
      </c>
      <c r="S1318" s="28" t="e">
        <f t="shared" si="113"/>
        <v>#DIV/0!</v>
      </c>
      <c r="T1318" s="28" t="e">
        <f t="shared" si="114"/>
        <v>#DIV/0!</v>
      </c>
      <c r="U1318" s="16"/>
      <c r="V1318" s="16"/>
    </row>
    <row r="1319" spans="6:22" x14ac:dyDescent="0.2">
      <c r="F1319" s="16"/>
      <c r="H1319" s="16">
        <v>0</v>
      </c>
      <c r="I1319" s="16" t="e">
        <v>#DIV/0!</v>
      </c>
      <c r="J1319" s="16"/>
      <c r="K1319" s="26"/>
      <c r="L1319" s="116"/>
      <c r="M1319" s="16"/>
      <c r="N1319" s="26">
        <f t="shared" si="110"/>
        <v>1</v>
      </c>
      <c r="O1319" s="26">
        <f t="shared" si="111"/>
        <v>2004</v>
      </c>
      <c r="P1319" s="26">
        <f>INDEX(ENDEKS!$Q$4:$AB$25,MATCH(O1319,ENDEKS!$P$4:$P$25,0),MATCH(N1319,ENDEKS!$Q$3:$AB$3,0))</f>
        <v>33.345300000000002</v>
      </c>
      <c r="R1319" s="28">
        <f t="shared" si="112"/>
        <v>0</v>
      </c>
      <c r="S1319" s="28" t="e">
        <f t="shared" si="113"/>
        <v>#DIV/0!</v>
      </c>
      <c r="T1319" s="28" t="e">
        <f t="shared" si="114"/>
        <v>#DIV/0!</v>
      </c>
      <c r="U1319" s="16"/>
      <c r="V1319" s="16"/>
    </row>
    <row r="1320" spans="6:22" x14ac:dyDescent="0.2">
      <c r="F1320" s="16"/>
      <c r="H1320" s="16">
        <v>0</v>
      </c>
      <c r="I1320" s="16" t="e">
        <v>#DIV/0!</v>
      </c>
      <c r="J1320" s="16"/>
      <c r="K1320" s="26"/>
      <c r="L1320" s="116"/>
      <c r="M1320" s="16"/>
      <c r="N1320" s="26">
        <f t="shared" si="110"/>
        <v>1</v>
      </c>
      <c r="O1320" s="26">
        <f t="shared" si="111"/>
        <v>2004</v>
      </c>
      <c r="P1320" s="26">
        <f>INDEX(ENDEKS!$Q$4:$AB$25,MATCH(O1320,ENDEKS!$P$4:$P$25,0),MATCH(N1320,ENDEKS!$Q$3:$AB$3,0))</f>
        <v>33.345300000000002</v>
      </c>
      <c r="R1320" s="28">
        <f t="shared" si="112"/>
        <v>0</v>
      </c>
      <c r="S1320" s="28" t="e">
        <f t="shared" si="113"/>
        <v>#DIV/0!</v>
      </c>
      <c r="T1320" s="28" t="e">
        <f t="shared" si="114"/>
        <v>#DIV/0!</v>
      </c>
      <c r="U1320" s="16"/>
      <c r="V1320" s="16"/>
    </row>
    <row r="1321" spans="6:22" x14ac:dyDescent="0.2">
      <c r="F1321" s="16"/>
      <c r="H1321" s="16">
        <v>0</v>
      </c>
      <c r="I1321" s="16" t="e">
        <v>#DIV/0!</v>
      </c>
      <c r="J1321" s="16"/>
      <c r="K1321" s="26"/>
      <c r="L1321" s="116"/>
      <c r="M1321" s="16"/>
      <c r="N1321" s="26">
        <f t="shared" si="110"/>
        <v>1</v>
      </c>
      <c r="O1321" s="26">
        <f t="shared" si="111"/>
        <v>2004</v>
      </c>
      <c r="P1321" s="26">
        <f>INDEX(ENDEKS!$Q$4:$AB$25,MATCH(O1321,ENDEKS!$P$4:$P$25,0),MATCH(N1321,ENDEKS!$Q$3:$AB$3,0))</f>
        <v>33.345300000000002</v>
      </c>
      <c r="R1321" s="28">
        <f t="shared" si="112"/>
        <v>0</v>
      </c>
      <c r="S1321" s="28" t="e">
        <f t="shared" si="113"/>
        <v>#DIV/0!</v>
      </c>
      <c r="T1321" s="28" t="e">
        <f t="shared" si="114"/>
        <v>#DIV/0!</v>
      </c>
      <c r="U1321" s="16"/>
      <c r="V1321" s="16"/>
    </row>
    <row r="1322" spans="6:22" x14ac:dyDescent="0.2">
      <c r="F1322" s="16"/>
      <c r="H1322" s="16">
        <v>0</v>
      </c>
      <c r="I1322" s="16" t="e">
        <v>#DIV/0!</v>
      </c>
      <c r="J1322" s="16"/>
      <c r="K1322" s="26"/>
      <c r="L1322" s="116"/>
      <c r="M1322" s="16"/>
      <c r="N1322" s="26">
        <f t="shared" si="110"/>
        <v>1</v>
      </c>
      <c r="O1322" s="26">
        <f t="shared" si="111"/>
        <v>2004</v>
      </c>
      <c r="P1322" s="26">
        <f>INDEX(ENDEKS!$Q$4:$AB$25,MATCH(O1322,ENDEKS!$P$4:$P$25,0),MATCH(N1322,ENDEKS!$Q$3:$AB$3,0))</f>
        <v>33.345300000000002</v>
      </c>
      <c r="R1322" s="28">
        <f t="shared" si="112"/>
        <v>0</v>
      </c>
      <c r="S1322" s="28" t="e">
        <f t="shared" si="113"/>
        <v>#DIV/0!</v>
      </c>
      <c r="T1322" s="28" t="e">
        <f t="shared" si="114"/>
        <v>#DIV/0!</v>
      </c>
      <c r="U1322" s="16"/>
      <c r="V1322" s="16"/>
    </row>
    <row r="1323" spans="6:22" x14ac:dyDescent="0.2">
      <c r="F1323" s="16"/>
      <c r="H1323" s="16">
        <v>0</v>
      </c>
      <c r="I1323" s="16" t="e">
        <v>#DIV/0!</v>
      </c>
      <c r="J1323" s="16"/>
      <c r="K1323" s="26"/>
      <c r="L1323" s="116"/>
      <c r="M1323" s="16"/>
      <c r="N1323" s="26">
        <f t="shared" si="110"/>
        <v>1</v>
      </c>
      <c r="O1323" s="26">
        <f t="shared" si="111"/>
        <v>2004</v>
      </c>
      <c r="P1323" s="26">
        <f>INDEX(ENDEKS!$Q$4:$AB$25,MATCH(O1323,ENDEKS!$P$4:$P$25,0),MATCH(N1323,ENDEKS!$Q$3:$AB$3,0))</f>
        <v>33.345300000000002</v>
      </c>
      <c r="R1323" s="28">
        <f t="shared" si="112"/>
        <v>0</v>
      </c>
      <c r="S1323" s="28" t="e">
        <f t="shared" si="113"/>
        <v>#DIV/0!</v>
      </c>
      <c r="T1323" s="28" t="e">
        <f t="shared" si="114"/>
        <v>#DIV/0!</v>
      </c>
      <c r="U1323" s="16"/>
      <c r="V1323" s="16"/>
    </row>
    <row r="1324" spans="6:22" x14ac:dyDescent="0.2">
      <c r="F1324" s="16"/>
      <c r="H1324" s="16">
        <v>0</v>
      </c>
      <c r="I1324" s="16" t="e">
        <v>#DIV/0!</v>
      </c>
      <c r="J1324" s="16"/>
      <c r="K1324" s="26"/>
      <c r="L1324" s="116"/>
      <c r="M1324" s="16"/>
      <c r="N1324" s="26">
        <f t="shared" si="110"/>
        <v>1</v>
      </c>
      <c r="O1324" s="26">
        <f t="shared" si="111"/>
        <v>2004</v>
      </c>
      <c r="P1324" s="26">
        <f>INDEX(ENDEKS!$Q$4:$AB$25,MATCH(O1324,ENDEKS!$P$4:$P$25,0),MATCH(N1324,ENDEKS!$Q$3:$AB$3,0))</f>
        <v>33.345300000000002</v>
      </c>
      <c r="R1324" s="28">
        <f t="shared" si="112"/>
        <v>0</v>
      </c>
      <c r="S1324" s="28" t="e">
        <f t="shared" si="113"/>
        <v>#DIV/0!</v>
      </c>
      <c r="T1324" s="28" t="e">
        <f t="shared" si="114"/>
        <v>#DIV/0!</v>
      </c>
      <c r="U1324" s="16"/>
      <c r="V1324" s="16"/>
    </row>
    <row r="1325" spans="6:22" x14ac:dyDescent="0.2">
      <c r="F1325" s="16"/>
      <c r="H1325" s="16">
        <v>0</v>
      </c>
      <c r="I1325" s="16" t="e">
        <v>#DIV/0!</v>
      </c>
      <c r="J1325" s="16"/>
      <c r="K1325" s="26"/>
      <c r="L1325" s="116"/>
      <c r="M1325" s="16"/>
      <c r="N1325" s="26">
        <f t="shared" si="110"/>
        <v>1</v>
      </c>
      <c r="O1325" s="26">
        <f t="shared" si="111"/>
        <v>2004</v>
      </c>
      <c r="P1325" s="26">
        <f>INDEX(ENDEKS!$Q$4:$AB$25,MATCH(O1325,ENDEKS!$P$4:$P$25,0),MATCH(N1325,ENDEKS!$Q$3:$AB$3,0))</f>
        <v>33.345300000000002</v>
      </c>
      <c r="R1325" s="28">
        <f t="shared" si="112"/>
        <v>0</v>
      </c>
      <c r="S1325" s="28" t="e">
        <f t="shared" si="113"/>
        <v>#DIV/0!</v>
      </c>
      <c r="T1325" s="28" t="e">
        <f t="shared" si="114"/>
        <v>#DIV/0!</v>
      </c>
      <c r="U1325" s="16"/>
      <c r="V1325" s="16"/>
    </row>
    <row r="1326" spans="6:22" x14ac:dyDescent="0.2">
      <c r="F1326" s="16"/>
      <c r="H1326" s="16">
        <v>0</v>
      </c>
      <c r="I1326" s="16" t="e">
        <v>#DIV/0!</v>
      </c>
      <c r="J1326" s="16"/>
      <c r="K1326" s="26"/>
      <c r="L1326" s="116"/>
      <c r="M1326" s="16"/>
      <c r="N1326" s="26">
        <f t="shared" si="110"/>
        <v>1</v>
      </c>
      <c r="O1326" s="26">
        <f t="shared" si="111"/>
        <v>2004</v>
      </c>
      <c r="P1326" s="26">
        <f>INDEX(ENDEKS!$Q$4:$AB$25,MATCH(O1326,ENDEKS!$P$4:$P$25,0),MATCH(N1326,ENDEKS!$Q$3:$AB$3,0))</f>
        <v>33.345300000000002</v>
      </c>
      <c r="R1326" s="28">
        <f t="shared" si="112"/>
        <v>0</v>
      </c>
      <c r="S1326" s="28" t="e">
        <f t="shared" si="113"/>
        <v>#DIV/0!</v>
      </c>
      <c r="T1326" s="28" t="e">
        <f t="shared" si="114"/>
        <v>#DIV/0!</v>
      </c>
      <c r="U1326" s="16"/>
      <c r="V1326" s="16"/>
    </row>
    <row r="1327" spans="6:22" x14ac:dyDescent="0.2">
      <c r="F1327" s="16"/>
      <c r="H1327" s="16">
        <v>0</v>
      </c>
      <c r="I1327" s="16" t="e">
        <v>#DIV/0!</v>
      </c>
      <c r="J1327" s="16"/>
      <c r="K1327" s="26"/>
      <c r="L1327" s="116"/>
      <c r="M1327" s="16"/>
      <c r="N1327" s="26">
        <f t="shared" si="110"/>
        <v>1</v>
      </c>
      <c r="O1327" s="26">
        <f t="shared" si="111"/>
        <v>2004</v>
      </c>
      <c r="P1327" s="26">
        <f>INDEX(ENDEKS!$Q$4:$AB$25,MATCH(O1327,ENDEKS!$P$4:$P$25,0),MATCH(N1327,ENDEKS!$Q$3:$AB$3,0))</f>
        <v>33.345300000000002</v>
      </c>
      <c r="R1327" s="28">
        <f t="shared" si="112"/>
        <v>0</v>
      </c>
      <c r="S1327" s="28" t="e">
        <f t="shared" si="113"/>
        <v>#DIV/0!</v>
      </c>
      <c r="T1327" s="28" t="e">
        <f t="shared" si="114"/>
        <v>#DIV/0!</v>
      </c>
      <c r="U1327" s="16"/>
      <c r="V1327" s="16"/>
    </row>
    <row r="1328" spans="6:22" x14ac:dyDescent="0.2">
      <c r="F1328" s="16"/>
      <c r="H1328" s="16">
        <v>0</v>
      </c>
      <c r="I1328" s="16" t="e">
        <v>#DIV/0!</v>
      </c>
      <c r="J1328" s="16"/>
      <c r="K1328" s="26"/>
      <c r="L1328" s="116"/>
      <c r="M1328" s="16"/>
      <c r="N1328" s="26">
        <f t="shared" si="110"/>
        <v>1</v>
      </c>
      <c r="O1328" s="26">
        <f t="shared" si="111"/>
        <v>2004</v>
      </c>
      <c r="P1328" s="26">
        <f>INDEX(ENDEKS!$Q$4:$AB$25,MATCH(O1328,ENDEKS!$P$4:$P$25,0),MATCH(N1328,ENDEKS!$Q$3:$AB$3,0))</f>
        <v>33.345300000000002</v>
      </c>
      <c r="R1328" s="28">
        <f t="shared" si="112"/>
        <v>0</v>
      </c>
      <c r="S1328" s="28" t="e">
        <f t="shared" si="113"/>
        <v>#DIV/0!</v>
      </c>
      <c r="T1328" s="28" t="e">
        <f t="shared" si="114"/>
        <v>#DIV/0!</v>
      </c>
      <c r="U1328" s="16"/>
      <c r="V1328" s="16"/>
    </row>
    <row r="1329" spans="6:22" x14ac:dyDescent="0.2">
      <c r="F1329" s="16"/>
      <c r="H1329" s="16">
        <v>0</v>
      </c>
      <c r="I1329" s="16" t="e">
        <v>#DIV/0!</v>
      </c>
      <c r="J1329" s="16"/>
      <c r="K1329" s="26"/>
      <c r="L1329" s="116"/>
      <c r="M1329" s="16"/>
      <c r="N1329" s="26">
        <f t="shared" si="110"/>
        <v>1</v>
      </c>
      <c r="O1329" s="26">
        <f t="shared" si="111"/>
        <v>2004</v>
      </c>
      <c r="P1329" s="26">
        <f>INDEX(ENDEKS!$Q$4:$AB$25,MATCH(O1329,ENDEKS!$P$4:$P$25,0),MATCH(N1329,ENDEKS!$Q$3:$AB$3,0))</f>
        <v>33.345300000000002</v>
      </c>
      <c r="R1329" s="28">
        <f t="shared" si="112"/>
        <v>0</v>
      </c>
      <c r="S1329" s="28" t="e">
        <f t="shared" si="113"/>
        <v>#DIV/0!</v>
      </c>
      <c r="T1329" s="28" t="e">
        <f t="shared" si="114"/>
        <v>#DIV/0!</v>
      </c>
      <c r="U1329" s="16"/>
      <c r="V1329" s="16"/>
    </row>
    <row r="1330" spans="6:22" x14ac:dyDescent="0.2">
      <c r="F1330" s="16"/>
      <c r="H1330" s="16">
        <v>0</v>
      </c>
      <c r="I1330" s="16" t="e">
        <v>#DIV/0!</v>
      </c>
      <c r="J1330" s="16"/>
      <c r="K1330" s="26"/>
      <c r="L1330" s="116"/>
      <c r="M1330" s="16"/>
      <c r="N1330" s="26">
        <f t="shared" si="110"/>
        <v>1</v>
      </c>
      <c r="O1330" s="26">
        <f t="shared" si="111"/>
        <v>2004</v>
      </c>
      <c r="P1330" s="26">
        <f>INDEX(ENDEKS!$Q$4:$AB$25,MATCH(O1330,ENDEKS!$P$4:$P$25,0),MATCH(N1330,ENDEKS!$Q$3:$AB$3,0))</f>
        <v>33.345300000000002</v>
      </c>
      <c r="R1330" s="28">
        <f t="shared" si="112"/>
        <v>0</v>
      </c>
      <c r="S1330" s="28" t="e">
        <f t="shared" si="113"/>
        <v>#DIV/0!</v>
      </c>
      <c r="T1330" s="28" t="e">
        <f t="shared" si="114"/>
        <v>#DIV/0!</v>
      </c>
      <c r="U1330" s="16"/>
      <c r="V1330" s="16"/>
    </row>
    <row r="1331" spans="6:22" x14ac:dyDescent="0.2">
      <c r="F1331" s="16"/>
      <c r="H1331" s="16">
        <v>0</v>
      </c>
      <c r="I1331" s="16" t="e">
        <v>#DIV/0!</v>
      </c>
      <c r="J1331" s="16"/>
      <c r="K1331" s="26"/>
      <c r="L1331" s="116"/>
      <c r="M1331" s="16"/>
      <c r="N1331" s="26">
        <f t="shared" si="110"/>
        <v>1</v>
      </c>
      <c r="O1331" s="26">
        <f t="shared" si="111"/>
        <v>2004</v>
      </c>
      <c r="P1331" s="26">
        <f>INDEX(ENDEKS!$Q$4:$AB$25,MATCH(O1331,ENDEKS!$P$4:$P$25,0),MATCH(N1331,ENDEKS!$Q$3:$AB$3,0))</f>
        <v>33.345300000000002</v>
      </c>
      <c r="R1331" s="28">
        <f t="shared" si="112"/>
        <v>0</v>
      </c>
      <c r="S1331" s="28" t="e">
        <f t="shared" si="113"/>
        <v>#DIV/0!</v>
      </c>
      <c r="T1331" s="28" t="e">
        <f t="shared" si="114"/>
        <v>#DIV/0!</v>
      </c>
      <c r="U1331" s="16"/>
      <c r="V1331" s="16"/>
    </row>
    <row r="1332" spans="6:22" x14ac:dyDescent="0.2">
      <c r="F1332" s="16"/>
      <c r="H1332" s="16">
        <v>0</v>
      </c>
      <c r="I1332" s="16" t="e">
        <v>#DIV/0!</v>
      </c>
      <c r="J1332" s="16"/>
      <c r="K1332" s="26"/>
      <c r="L1332" s="116"/>
      <c r="M1332" s="16"/>
      <c r="N1332" s="26">
        <f t="shared" si="110"/>
        <v>1</v>
      </c>
      <c r="O1332" s="26">
        <f t="shared" si="111"/>
        <v>2004</v>
      </c>
      <c r="P1332" s="26">
        <f>INDEX(ENDEKS!$Q$4:$AB$25,MATCH(O1332,ENDEKS!$P$4:$P$25,0),MATCH(N1332,ENDEKS!$Q$3:$AB$3,0))</f>
        <v>33.345300000000002</v>
      </c>
      <c r="R1332" s="28">
        <f t="shared" si="112"/>
        <v>0</v>
      </c>
      <c r="S1332" s="28" t="e">
        <f t="shared" si="113"/>
        <v>#DIV/0!</v>
      </c>
      <c r="T1332" s="28" t="e">
        <f t="shared" si="114"/>
        <v>#DIV/0!</v>
      </c>
      <c r="U1332" s="16"/>
      <c r="V1332" s="16"/>
    </row>
    <row r="1333" spans="6:22" x14ac:dyDescent="0.2">
      <c r="F1333" s="16"/>
      <c r="H1333" s="16">
        <v>0</v>
      </c>
      <c r="I1333" s="16" t="e">
        <v>#DIV/0!</v>
      </c>
      <c r="J1333" s="16"/>
      <c r="K1333" s="26"/>
      <c r="L1333" s="116"/>
      <c r="M1333" s="16"/>
      <c r="N1333" s="26">
        <f t="shared" si="110"/>
        <v>1</v>
      </c>
      <c r="O1333" s="26">
        <f t="shared" si="111"/>
        <v>2004</v>
      </c>
      <c r="P1333" s="26">
        <f>INDEX(ENDEKS!$Q$4:$AB$25,MATCH(O1333,ENDEKS!$P$4:$P$25,0),MATCH(N1333,ENDEKS!$Q$3:$AB$3,0))</f>
        <v>33.345300000000002</v>
      </c>
      <c r="R1333" s="28">
        <f t="shared" si="112"/>
        <v>0</v>
      </c>
      <c r="S1333" s="28" t="e">
        <f t="shared" si="113"/>
        <v>#DIV/0!</v>
      </c>
      <c r="T1333" s="28" t="e">
        <f t="shared" si="114"/>
        <v>#DIV/0!</v>
      </c>
      <c r="U1333" s="16"/>
      <c r="V1333" s="16"/>
    </row>
    <row r="1334" spans="6:22" x14ac:dyDescent="0.2">
      <c r="F1334" s="16"/>
      <c r="H1334" s="16">
        <v>0</v>
      </c>
      <c r="I1334" s="16" t="e">
        <v>#DIV/0!</v>
      </c>
      <c r="J1334" s="16"/>
      <c r="K1334" s="26"/>
      <c r="L1334" s="116"/>
      <c r="M1334" s="16"/>
      <c r="N1334" s="26">
        <f t="shared" si="110"/>
        <v>1</v>
      </c>
      <c r="O1334" s="26">
        <f t="shared" si="111"/>
        <v>2004</v>
      </c>
      <c r="P1334" s="26">
        <f>INDEX(ENDEKS!$Q$4:$AB$25,MATCH(O1334,ENDEKS!$P$4:$P$25,0),MATCH(N1334,ENDEKS!$Q$3:$AB$3,0))</f>
        <v>33.345300000000002</v>
      </c>
      <c r="R1334" s="28">
        <f t="shared" si="112"/>
        <v>0</v>
      </c>
      <c r="S1334" s="28" t="e">
        <f t="shared" si="113"/>
        <v>#DIV/0!</v>
      </c>
      <c r="T1334" s="28" t="e">
        <f t="shared" si="114"/>
        <v>#DIV/0!</v>
      </c>
      <c r="U1334" s="16"/>
      <c r="V1334" s="16"/>
    </row>
    <row r="1335" spans="6:22" x14ac:dyDescent="0.2">
      <c r="F1335" s="16"/>
      <c r="H1335" s="16">
        <v>0</v>
      </c>
      <c r="I1335" s="16" t="e">
        <v>#DIV/0!</v>
      </c>
      <c r="J1335" s="16"/>
      <c r="K1335" s="26"/>
      <c r="L1335" s="116"/>
      <c r="M1335" s="16"/>
      <c r="N1335" s="26">
        <f t="shared" si="110"/>
        <v>1</v>
      </c>
      <c r="O1335" s="26">
        <f t="shared" si="111"/>
        <v>2004</v>
      </c>
      <c r="P1335" s="26">
        <f>INDEX(ENDEKS!$Q$4:$AB$25,MATCH(O1335,ENDEKS!$P$4:$P$25,0),MATCH(N1335,ENDEKS!$Q$3:$AB$3,0))</f>
        <v>33.345300000000002</v>
      </c>
      <c r="R1335" s="28">
        <f t="shared" si="112"/>
        <v>0</v>
      </c>
      <c r="S1335" s="28" t="e">
        <f t="shared" si="113"/>
        <v>#DIV/0!</v>
      </c>
      <c r="T1335" s="28" t="e">
        <f t="shared" si="114"/>
        <v>#DIV/0!</v>
      </c>
      <c r="U1335" s="16"/>
      <c r="V1335" s="16"/>
    </row>
    <row r="1336" spans="6:22" x14ac:dyDescent="0.2">
      <c r="F1336" s="16"/>
      <c r="H1336" s="16">
        <v>0</v>
      </c>
      <c r="I1336" s="16" t="e">
        <v>#DIV/0!</v>
      </c>
      <c r="J1336" s="16"/>
      <c r="K1336" s="26"/>
      <c r="L1336" s="116"/>
      <c r="M1336" s="16"/>
      <c r="N1336" s="26">
        <f t="shared" si="110"/>
        <v>1</v>
      </c>
      <c r="O1336" s="26">
        <f t="shared" si="111"/>
        <v>2004</v>
      </c>
      <c r="P1336" s="26">
        <f>INDEX(ENDEKS!$Q$4:$AB$25,MATCH(O1336,ENDEKS!$P$4:$P$25,0),MATCH(N1336,ENDEKS!$Q$3:$AB$3,0))</f>
        <v>33.345300000000002</v>
      </c>
      <c r="R1336" s="28">
        <f t="shared" si="112"/>
        <v>0</v>
      </c>
      <c r="S1336" s="28" t="e">
        <f t="shared" si="113"/>
        <v>#DIV/0!</v>
      </c>
      <c r="T1336" s="28" t="e">
        <f t="shared" si="114"/>
        <v>#DIV/0!</v>
      </c>
      <c r="U1336" s="16"/>
      <c r="V1336" s="16"/>
    </row>
    <row r="1337" spans="6:22" x14ac:dyDescent="0.2">
      <c r="F1337" s="16"/>
      <c r="H1337" s="16">
        <v>0</v>
      </c>
      <c r="I1337" s="16" t="e">
        <v>#DIV/0!</v>
      </c>
      <c r="J1337" s="16"/>
      <c r="K1337" s="26"/>
      <c r="L1337" s="116"/>
      <c r="M1337" s="16"/>
      <c r="N1337" s="26">
        <f t="shared" si="110"/>
        <v>1</v>
      </c>
      <c r="O1337" s="26">
        <f t="shared" si="111"/>
        <v>2004</v>
      </c>
      <c r="P1337" s="26">
        <f>INDEX(ENDEKS!$Q$4:$AB$25,MATCH(O1337,ENDEKS!$P$4:$P$25,0),MATCH(N1337,ENDEKS!$Q$3:$AB$3,0))</f>
        <v>33.345300000000002</v>
      </c>
      <c r="R1337" s="28">
        <f t="shared" si="112"/>
        <v>0</v>
      </c>
      <c r="S1337" s="28" t="e">
        <f t="shared" si="113"/>
        <v>#DIV/0!</v>
      </c>
      <c r="T1337" s="28" t="e">
        <f t="shared" si="114"/>
        <v>#DIV/0!</v>
      </c>
      <c r="U1337" s="16"/>
      <c r="V1337" s="16"/>
    </row>
    <row r="1338" spans="6:22" x14ac:dyDescent="0.2">
      <c r="F1338" s="16"/>
      <c r="H1338" s="16">
        <v>0</v>
      </c>
      <c r="I1338" s="16" t="e">
        <v>#DIV/0!</v>
      </c>
      <c r="J1338" s="16"/>
      <c r="K1338" s="26"/>
      <c r="L1338" s="116"/>
      <c r="M1338" s="16"/>
      <c r="N1338" s="26">
        <f t="shared" si="110"/>
        <v>1</v>
      </c>
      <c r="O1338" s="26">
        <f t="shared" si="111"/>
        <v>2004</v>
      </c>
      <c r="P1338" s="26">
        <f>INDEX(ENDEKS!$Q$4:$AB$25,MATCH(O1338,ENDEKS!$P$4:$P$25,0),MATCH(N1338,ENDEKS!$Q$3:$AB$3,0))</f>
        <v>33.345300000000002</v>
      </c>
      <c r="R1338" s="28">
        <f t="shared" si="112"/>
        <v>0</v>
      </c>
      <c r="S1338" s="28" t="e">
        <f t="shared" si="113"/>
        <v>#DIV/0!</v>
      </c>
      <c r="T1338" s="28" t="e">
        <f t="shared" si="114"/>
        <v>#DIV/0!</v>
      </c>
      <c r="U1338" s="16"/>
      <c r="V1338" s="16"/>
    </row>
    <row r="1339" spans="6:22" x14ac:dyDescent="0.2">
      <c r="F1339" s="16"/>
      <c r="H1339" s="16">
        <v>0</v>
      </c>
      <c r="I1339" s="16" t="e">
        <v>#DIV/0!</v>
      </c>
      <c r="J1339" s="16"/>
      <c r="K1339" s="26"/>
      <c r="L1339" s="116"/>
      <c r="M1339" s="16"/>
      <c r="N1339" s="26">
        <f t="shared" si="110"/>
        <v>1</v>
      </c>
      <c r="O1339" s="26">
        <f t="shared" si="111"/>
        <v>2004</v>
      </c>
      <c r="P1339" s="26">
        <f>INDEX(ENDEKS!$Q$4:$AB$25,MATCH(O1339,ENDEKS!$P$4:$P$25,0),MATCH(N1339,ENDEKS!$Q$3:$AB$3,0))</f>
        <v>33.345300000000002</v>
      </c>
      <c r="R1339" s="28">
        <f t="shared" si="112"/>
        <v>0</v>
      </c>
      <c r="S1339" s="28" t="e">
        <f t="shared" si="113"/>
        <v>#DIV/0!</v>
      </c>
      <c r="T1339" s="28" t="e">
        <f t="shared" si="114"/>
        <v>#DIV/0!</v>
      </c>
      <c r="U1339" s="16"/>
      <c r="V1339" s="16"/>
    </row>
    <row r="1340" spans="6:22" x14ac:dyDescent="0.2">
      <c r="F1340" s="16"/>
      <c r="H1340" s="16">
        <v>0</v>
      </c>
      <c r="I1340" s="16" t="e">
        <v>#DIV/0!</v>
      </c>
      <c r="J1340" s="16"/>
      <c r="K1340" s="26"/>
      <c r="L1340" s="116"/>
      <c r="M1340" s="16"/>
      <c r="N1340" s="26">
        <f t="shared" si="110"/>
        <v>1</v>
      </c>
      <c r="O1340" s="26">
        <f t="shared" si="111"/>
        <v>2004</v>
      </c>
      <c r="P1340" s="26">
        <f>INDEX(ENDEKS!$Q$4:$AB$25,MATCH(O1340,ENDEKS!$P$4:$P$25,0),MATCH(N1340,ENDEKS!$Q$3:$AB$3,0))</f>
        <v>33.345300000000002</v>
      </c>
      <c r="R1340" s="28">
        <f t="shared" si="112"/>
        <v>0</v>
      </c>
      <c r="S1340" s="28" t="e">
        <f t="shared" si="113"/>
        <v>#DIV/0!</v>
      </c>
      <c r="T1340" s="28" t="e">
        <f t="shared" si="114"/>
        <v>#DIV/0!</v>
      </c>
      <c r="U1340" s="16"/>
      <c r="V1340" s="16"/>
    </row>
    <row r="1341" spans="6:22" x14ac:dyDescent="0.2">
      <c r="F1341" s="16"/>
      <c r="H1341" s="16">
        <v>0</v>
      </c>
      <c r="I1341" s="16" t="e">
        <v>#DIV/0!</v>
      </c>
      <c r="J1341" s="16"/>
      <c r="K1341" s="26"/>
      <c r="L1341" s="116"/>
      <c r="M1341" s="16"/>
      <c r="N1341" s="26">
        <f t="shared" si="110"/>
        <v>1</v>
      </c>
      <c r="O1341" s="26">
        <f t="shared" si="111"/>
        <v>2004</v>
      </c>
      <c r="P1341" s="26">
        <f>INDEX(ENDEKS!$Q$4:$AB$25,MATCH(O1341,ENDEKS!$P$4:$P$25,0),MATCH(N1341,ENDEKS!$Q$3:$AB$3,0))</f>
        <v>33.345300000000002</v>
      </c>
      <c r="R1341" s="28">
        <f t="shared" si="112"/>
        <v>0</v>
      </c>
      <c r="S1341" s="28" t="e">
        <f t="shared" si="113"/>
        <v>#DIV/0!</v>
      </c>
      <c r="T1341" s="28" t="e">
        <f t="shared" si="114"/>
        <v>#DIV/0!</v>
      </c>
      <c r="U1341" s="16"/>
      <c r="V1341" s="16"/>
    </row>
    <row r="1342" spans="6:22" x14ac:dyDescent="0.2">
      <c r="F1342" s="16"/>
      <c r="H1342" s="16">
        <v>0</v>
      </c>
      <c r="I1342" s="16" t="e">
        <v>#DIV/0!</v>
      </c>
      <c r="J1342" s="16"/>
      <c r="K1342" s="26"/>
      <c r="L1342" s="116"/>
      <c r="M1342" s="16"/>
      <c r="N1342" s="26">
        <f t="shared" si="110"/>
        <v>1</v>
      </c>
      <c r="O1342" s="26">
        <f t="shared" si="111"/>
        <v>2004</v>
      </c>
      <c r="P1342" s="26">
        <f>INDEX(ENDEKS!$Q$4:$AB$25,MATCH(O1342,ENDEKS!$P$4:$P$25,0),MATCH(N1342,ENDEKS!$Q$3:$AB$3,0))</f>
        <v>33.345300000000002</v>
      </c>
      <c r="R1342" s="28">
        <f t="shared" si="112"/>
        <v>0</v>
      </c>
      <c r="S1342" s="28" t="e">
        <f t="shared" si="113"/>
        <v>#DIV/0!</v>
      </c>
      <c r="T1342" s="28" t="e">
        <f t="shared" si="114"/>
        <v>#DIV/0!</v>
      </c>
      <c r="U1342" s="16"/>
      <c r="V1342" s="16"/>
    </row>
    <row r="1343" spans="6:22" x14ac:dyDescent="0.2">
      <c r="F1343" s="16"/>
      <c r="H1343" s="16">
        <v>0</v>
      </c>
      <c r="I1343" s="16" t="e">
        <v>#DIV/0!</v>
      </c>
      <c r="J1343" s="16"/>
      <c r="K1343" s="26"/>
      <c r="L1343" s="116"/>
      <c r="M1343" s="16"/>
      <c r="N1343" s="26">
        <f t="shared" si="110"/>
        <v>1</v>
      </c>
      <c r="O1343" s="26">
        <f t="shared" si="111"/>
        <v>2004</v>
      </c>
      <c r="P1343" s="26">
        <f>INDEX(ENDEKS!$Q$4:$AB$25,MATCH(O1343,ENDEKS!$P$4:$P$25,0),MATCH(N1343,ENDEKS!$Q$3:$AB$3,0))</f>
        <v>33.345300000000002</v>
      </c>
      <c r="R1343" s="28">
        <f t="shared" si="112"/>
        <v>0</v>
      </c>
      <c r="S1343" s="28" t="e">
        <f t="shared" si="113"/>
        <v>#DIV/0!</v>
      </c>
      <c r="T1343" s="28" t="e">
        <f t="shared" si="114"/>
        <v>#DIV/0!</v>
      </c>
      <c r="U1343" s="16"/>
      <c r="V1343" s="16"/>
    </row>
    <row r="1344" spans="6:22" x14ac:dyDescent="0.2">
      <c r="F1344" s="16"/>
      <c r="H1344" s="16">
        <v>0</v>
      </c>
      <c r="I1344" s="16" t="e">
        <v>#DIV/0!</v>
      </c>
      <c r="J1344" s="16"/>
      <c r="K1344" s="26"/>
      <c r="L1344" s="116"/>
      <c r="M1344" s="16"/>
      <c r="N1344" s="26">
        <f t="shared" si="110"/>
        <v>1</v>
      </c>
      <c r="O1344" s="26">
        <f t="shared" si="111"/>
        <v>2004</v>
      </c>
      <c r="P1344" s="26">
        <f>INDEX(ENDEKS!$Q$4:$AB$25,MATCH(O1344,ENDEKS!$P$4:$P$25,0),MATCH(N1344,ENDEKS!$Q$3:$AB$3,0))</f>
        <v>33.345300000000002</v>
      </c>
      <c r="R1344" s="28">
        <f t="shared" si="112"/>
        <v>0</v>
      </c>
      <c r="S1344" s="28" t="e">
        <f t="shared" si="113"/>
        <v>#DIV/0!</v>
      </c>
      <c r="T1344" s="28" t="e">
        <f t="shared" si="114"/>
        <v>#DIV/0!</v>
      </c>
      <c r="U1344" s="16"/>
      <c r="V1344" s="16"/>
    </row>
    <row r="1345" spans="6:22" x14ac:dyDescent="0.2">
      <c r="F1345" s="16"/>
      <c r="H1345" s="16">
        <v>0</v>
      </c>
      <c r="I1345" s="16" t="e">
        <v>#DIV/0!</v>
      </c>
      <c r="J1345" s="16"/>
      <c r="K1345" s="26"/>
      <c r="L1345" s="116"/>
      <c r="M1345" s="16"/>
      <c r="N1345" s="26">
        <f t="shared" si="110"/>
        <v>1</v>
      </c>
      <c r="O1345" s="26">
        <f t="shared" si="111"/>
        <v>2004</v>
      </c>
      <c r="P1345" s="26">
        <f>INDEX(ENDEKS!$Q$4:$AB$25,MATCH(O1345,ENDEKS!$P$4:$P$25,0),MATCH(N1345,ENDEKS!$Q$3:$AB$3,0))</f>
        <v>33.345300000000002</v>
      </c>
      <c r="R1345" s="28">
        <f t="shared" si="112"/>
        <v>0</v>
      </c>
      <c r="S1345" s="28" t="e">
        <f t="shared" si="113"/>
        <v>#DIV/0!</v>
      </c>
      <c r="T1345" s="28" t="e">
        <f t="shared" si="114"/>
        <v>#DIV/0!</v>
      </c>
      <c r="U1345" s="16"/>
      <c r="V1345" s="16"/>
    </row>
    <row r="1346" spans="6:22" x14ac:dyDescent="0.2">
      <c r="F1346" s="16"/>
      <c r="H1346" s="16">
        <v>0</v>
      </c>
      <c r="I1346" s="16" t="e">
        <v>#DIV/0!</v>
      </c>
      <c r="J1346" s="16"/>
      <c r="K1346" s="26"/>
      <c r="L1346" s="116"/>
      <c r="M1346" s="16"/>
      <c r="N1346" s="26">
        <f t="shared" si="110"/>
        <v>1</v>
      </c>
      <c r="O1346" s="26">
        <f t="shared" si="111"/>
        <v>2004</v>
      </c>
      <c r="P1346" s="26">
        <f>INDEX(ENDEKS!$Q$4:$AB$25,MATCH(O1346,ENDEKS!$P$4:$P$25,0),MATCH(N1346,ENDEKS!$Q$3:$AB$3,0))</f>
        <v>33.345300000000002</v>
      </c>
      <c r="R1346" s="28">
        <f t="shared" si="112"/>
        <v>0</v>
      </c>
      <c r="S1346" s="28" t="e">
        <f t="shared" si="113"/>
        <v>#DIV/0!</v>
      </c>
      <c r="T1346" s="28" t="e">
        <f t="shared" si="114"/>
        <v>#DIV/0!</v>
      </c>
      <c r="U1346" s="16"/>
      <c r="V1346" s="16"/>
    </row>
    <row r="1347" spans="6:22" x14ac:dyDescent="0.2">
      <c r="F1347" s="16"/>
      <c r="H1347" s="16">
        <v>0</v>
      </c>
      <c r="I1347" s="16" t="e">
        <v>#DIV/0!</v>
      </c>
      <c r="J1347" s="16"/>
      <c r="K1347" s="26"/>
      <c r="L1347" s="116"/>
      <c r="M1347" s="16"/>
      <c r="N1347" s="26">
        <f t="shared" si="110"/>
        <v>1</v>
      </c>
      <c r="O1347" s="26">
        <f t="shared" si="111"/>
        <v>2004</v>
      </c>
      <c r="P1347" s="26">
        <f>INDEX(ENDEKS!$Q$4:$AB$25,MATCH(O1347,ENDEKS!$P$4:$P$25,0),MATCH(N1347,ENDEKS!$Q$3:$AB$3,0))</f>
        <v>33.345300000000002</v>
      </c>
      <c r="R1347" s="28">
        <f t="shared" si="112"/>
        <v>0</v>
      </c>
      <c r="S1347" s="28" t="e">
        <f t="shared" si="113"/>
        <v>#DIV/0!</v>
      </c>
      <c r="T1347" s="28" t="e">
        <f t="shared" si="114"/>
        <v>#DIV/0!</v>
      </c>
      <c r="U1347" s="16"/>
      <c r="V1347" s="16"/>
    </row>
    <row r="1348" spans="6:22" x14ac:dyDescent="0.2">
      <c r="F1348" s="16"/>
      <c r="H1348" s="16">
        <v>0</v>
      </c>
      <c r="I1348" s="16" t="e">
        <v>#DIV/0!</v>
      </c>
      <c r="J1348" s="16"/>
      <c r="K1348" s="26"/>
      <c r="L1348" s="116"/>
      <c r="M1348" s="16"/>
      <c r="N1348" s="26">
        <f t="shared" si="110"/>
        <v>1</v>
      </c>
      <c r="O1348" s="26">
        <f t="shared" si="111"/>
        <v>2004</v>
      </c>
      <c r="P1348" s="26">
        <f>INDEX(ENDEKS!$Q$4:$AB$25,MATCH(O1348,ENDEKS!$P$4:$P$25,0),MATCH(N1348,ENDEKS!$Q$3:$AB$3,0))</f>
        <v>33.345300000000002</v>
      </c>
      <c r="R1348" s="28">
        <f t="shared" si="112"/>
        <v>0</v>
      </c>
      <c r="S1348" s="28" t="e">
        <f t="shared" si="113"/>
        <v>#DIV/0!</v>
      </c>
      <c r="T1348" s="28" t="e">
        <f t="shared" si="114"/>
        <v>#DIV/0!</v>
      </c>
      <c r="U1348" s="16"/>
      <c r="V1348" s="16"/>
    </row>
    <row r="1349" spans="6:22" x14ac:dyDescent="0.2">
      <c r="F1349" s="16"/>
      <c r="H1349" s="16">
        <v>0</v>
      </c>
      <c r="I1349" s="16" t="e">
        <v>#DIV/0!</v>
      </c>
      <c r="J1349" s="16"/>
      <c r="K1349" s="26"/>
      <c r="L1349" s="116"/>
      <c r="M1349" s="16"/>
      <c r="N1349" s="26">
        <f t="shared" si="110"/>
        <v>1</v>
      </c>
      <c r="O1349" s="26">
        <f t="shared" si="111"/>
        <v>2004</v>
      </c>
      <c r="P1349" s="26">
        <f>INDEX(ENDEKS!$Q$4:$AB$25,MATCH(O1349,ENDEKS!$P$4:$P$25,0),MATCH(N1349,ENDEKS!$Q$3:$AB$3,0))</f>
        <v>33.345300000000002</v>
      </c>
      <c r="R1349" s="28">
        <f t="shared" si="112"/>
        <v>0</v>
      </c>
      <c r="S1349" s="28" t="e">
        <f t="shared" si="113"/>
        <v>#DIV/0!</v>
      </c>
      <c r="T1349" s="28" t="e">
        <f t="shared" si="114"/>
        <v>#DIV/0!</v>
      </c>
      <c r="U1349" s="16"/>
      <c r="V1349" s="16"/>
    </row>
    <row r="1350" spans="6:22" x14ac:dyDescent="0.2">
      <c r="F1350" s="16"/>
      <c r="H1350" s="16">
        <v>0</v>
      </c>
      <c r="I1350" s="16" t="e">
        <v>#DIV/0!</v>
      </c>
      <c r="J1350" s="16"/>
      <c r="K1350" s="26"/>
      <c r="L1350" s="116"/>
      <c r="M1350" s="16"/>
      <c r="N1350" s="26">
        <f t="shared" si="110"/>
        <v>1</v>
      </c>
      <c r="O1350" s="26">
        <f t="shared" si="111"/>
        <v>2004</v>
      </c>
      <c r="P1350" s="26">
        <f>INDEX(ENDEKS!$Q$4:$AB$25,MATCH(O1350,ENDEKS!$P$4:$P$25,0),MATCH(N1350,ENDEKS!$Q$3:$AB$3,0))</f>
        <v>33.345300000000002</v>
      </c>
      <c r="R1350" s="28">
        <f t="shared" si="112"/>
        <v>0</v>
      </c>
      <c r="S1350" s="28" t="e">
        <f t="shared" si="113"/>
        <v>#DIV/0!</v>
      </c>
      <c r="T1350" s="28" t="e">
        <f t="shared" si="114"/>
        <v>#DIV/0!</v>
      </c>
      <c r="U1350" s="16"/>
      <c r="V1350" s="16"/>
    </row>
    <row r="1351" spans="6:22" x14ac:dyDescent="0.2">
      <c r="F1351" s="16"/>
      <c r="H1351" s="16">
        <v>0</v>
      </c>
      <c r="I1351" s="16" t="e">
        <v>#DIV/0!</v>
      </c>
      <c r="J1351" s="16"/>
      <c r="K1351" s="26"/>
      <c r="L1351" s="116"/>
      <c r="M1351" s="16"/>
      <c r="N1351" s="26">
        <f t="shared" si="110"/>
        <v>1</v>
      </c>
      <c r="O1351" s="26">
        <f t="shared" si="111"/>
        <v>2004</v>
      </c>
      <c r="P1351" s="26">
        <f>INDEX(ENDEKS!$Q$4:$AB$25,MATCH(O1351,ENDEKS!$P$4:$P$25,0),MATCH(N1351,ENDEKS!$Q$3:$AB$3,0))</f>
        <v>33.345300000000002</v>
      </c>
      <c r="R1351" s="28">
        <f t="shared" si="112"/>
        <v>0</v>
      </c>
      <c r="S1351" s="28" t="e">
        <f t="shared" si="113"/>
        <v>#DIV/0!</v>
      </c>
      <c r="T1351" s="28" t="e">
        <f t="shared" si="114"/>
        <v>#DIV/0!</v>
      </c>
      <c r="U1351" s="16"/>
      <c r="V1351" s="16"/>
    </row>
    <row r="1352" spans="6:22" x14ac:dyDescent="0.2">
      <c r="F1352" s="16"/>
      <c r="H1352" s="16">
        <v>0</v>
      </c>
      <c r="I1352" s="16" t="e">
        <v>#DIV/0!</v>
      </c>
      <c r="J1352" s="16"/>
      <c r="K1352" s="26"/>
      <c r="L1352" s="116"/>
      <c r="M1352" s="16"/>
      <c r="N1352" s="26">
        <f t="shared" si="110"/>
        <v>1</v>
      </c>
      <c r="O1352" s="26">
        <f t="shared" si="111"/>
        <v>2004</v>
      </c>
      <c r="P1352" s="26">
        <f>INDEX(ENDEKS!$Q$4:$AB$25,MATCH(O1352,ENDEKS!$P$4:$P$25,0),MATCH(N1352,ENDEKS!$Q$3:$AB$3,0))</f>
        <v>33.345300000000002</v>
      </c>
      <c r="R1352" s="28">
        <f t="shared" si="112"/>
        <v>0</v>
      </c>
      <c r="S1352" s="28" t="e">
        <f t="shared" si="113"/>
        <v>#DIV/0!</v>
      </c>
      <c r="T1352" s="28" t="e">
        <f t="shared" si="114"/>
        <v>#DIV/0!</v>
      </c>
      <c r="U1352" s="16"/>
      <c r="V1352" s="16"/>
    </row>
    <row r="1353" spans="6:22" x14ac:dyDescent="0.2">
      <c r="F1353" s="16"/>
      <c r="H1353" s="16">
        <v>0</v>
      </c>
      <c r="I1353" s="16" t="e">
        <v>#DIV/0!</v>
      </c>
      <c r="J1353" s="16"/>
      <c r="K1353" s="26"/>
      <c r="L1353" s="116"/>
      <c r="M1353" s="16"/>
      <c r="N1353" s="26">
        <f t="shared" si="110"/>
        <v>1</v>
      </c>
      <c r="O1353" s="26">
        <f t="shared" si="111"/>
        <v>2004</v>
      </c>
      <c r="P1353" s="26">
        <f>INDEX(ENDEKS!$Q$4:$AB$25,MATCH(O1353,ENDEKS!$P$4:$P$25,0),MATCH(N1353,ENDEKS!$Q$3:$AB$3,0))</f>
        <v>33.345300000000002</v>
      </c>
      <c r="R1353" s="28">
        <f t="shared" si="112"/>
        <v>0</v>
      </c>
      <c r="S1353" s="28" t="e">
        <f t="shared" si="113"/>
        <v>#DIV/0!</v>
      </c>
      <c r="T1353" s="28" t="e">
        <f t="shared" si="114"/>
        <v>#DIV/0!</v>
      </c>
      <c r="U1353" s="16"/>
      <c r="V1353" s="16"/>
    </row>
    <row r="1354" spans="6:22" x14ac:dyDescent="0.2">
      <c r="F1354" s="16"/>
      <c r="H1354" s="16">
        <v>0</v>
      </c>
      <c r="I1354" s="16" t="e">
        <v>#DIV/0!</v>
      </c>
      <c r="J1354" s="16"/>
      <c r="K1354" s="26"/>
      <c r="L1354" s="116"/>
      <c r="M1354" s="16"/>
      <c r="N1354" s="26">
        <f t="shared" si="110"/>
        <v>1</v>
      </c>
      <c r="O1354" s="26">
        <f t="shared" si="111"/>
        <v>2004</v>
      </c>
      <c r="P1354" s="26">
        <f>INDEX(ENDEKS!$Q$4:$AB$25,MATCH(O1354,ENDEKS!$P$4:$P$25,0),MATCH(N1354,ENDEKS!$Q$3:$AB$3,0))</f>
        <v>33.345300000000002</v>
      </c>
      <c r="R1354" s="28">
        <f t="shared" si="112"/>
        <v>0</v>
      </c>
      <c r="S1354" s="28" t="e">
        <f t="shared" si="113"/>
        <v>#DIV/0!</v>
      </c>
      <c r="T1354" s="28" t="e">
        <f t="shared" si="114"/>
        <v>#DIV/0!</v>
      </c>
      <c r="U1354" s="16"/>
      <c r="V1354" s="16"/>
    </row>
    <row r="1355" spans="6:22" x14ac:dyDescent="0.2">
      <c r="F1355" s="16"/>
      <c r="H1355" s="16">
        <v>0</v>
      </c>
      <c r="I1355" s="16" t="e">
        <v>#DIV/0!</v>
      </c>
      <c r="J1355" s="16"/>
      <c r="K1355" s="26"/>
      <c r="L1355" s="116"/>
      <c r="M1355" s="16"/>
      <c r="N1355" s="26">
        <f t="shared" si="110"/>
        <v>1</v>
      </c>
      <c r="O1355" s="26">
        <f t="shared" si="111"/>
        <v>2004</v>
      </c>
      <c r="P1355" s="26">
        <f>INDEX(ENDEKS!$Q$4:$AB$25,MATCH(O1355,ENDEKS!$P$4:$P$25,0),MATCH(N1355,ENDEKS!$Q$3:$AB$3,0))</f>
        <v>33.345300000000002</v>
      </c>
      <c r="R1355" s="28">
        <f t="shared" si="112"/>
        <v>0</v>
      </c>
      <c r="S1355" s="28" t="e">
        <f t="shared" si="113"/>
        <v>#DIV/0!</v>
      </c>
      <c r="T1355" s="28" t="e">
        <f t="shared" si="114"/>
        <v>#DIV/0!</v>
      </c>
      <c r="U1355" s="16"/>
      <c r="V1355" s="16"/>
    </row>
    <row r="1356" spans="6:22" x14ac:dyDescent="0.2">
      <c r="F1356" s="16"/>
      <c r="H1356" s="16">
        <v>0</v>
      </c>
      <c r="I1356" s="16" t="e">
        <v>#DIV/0!</v>
      </c>
      <c r="J1356" s="16"/>
      <c r="K1356" s="26"/>
      <c r="L1356" s="116"/>
      <c r="M1356" s="16"/>
      <c r="N1356" s="26">
        <f t="shared" si="110"/>
        <v>1</v>
      </c>
      <c r="O1356" s="26">
        <f t="shared" si="111"/>
        <v>2004</v>
      </c>
      <c r="P1356" s="26">
        <f>INDEX(ENDEKS!$Q$4:$AB$25,MATCH(O1356,ENDEKS!$P$4:$P$25,0),MATCH(N1356,ENDEKS!$Q$3:$AB$3,0))</f>
        <v>33.345300000000002</v>
      </c>
      <c r="R1356" s="28">
        <f t="shared" si="112"/>
        <v>0</v>
      </c>
      <c r="S1356" s="28" t="e">
        <f t="shared" si="113"/>
        <v>#DIV/0!</v>
      </c>
      <c r="T1356" s="28" t="e">
        <f t="shared" si="114"/>
        <v>#DIV/0!</v>
      </c>
      <c r="U1356" s="16"/>
      <c r="V1356" s="16"/>
    </row>
    <row r="1357" spans="6:22" x14ac:dyDescent="0.2">
      <c r="F1357" s="16"/>
      <c r="H1357" s="16">
        <v>0</v>
      </c>
      <c r="I1357" s="16" t="e">
        <v>#DIV/0!</v>
      </c>
      <c r="J1357" s="16"/>
      <c r="K1357" s="26"/>
      <c r="L1357" s="116"/>
      <c r="M1357" s="16"/>
      <c r="N1357" s="26">
        <f t="shared" si="110"/>
        <v>1</v>
      </c>
      <c r="O1357" s="26">
        <f t="shared" si="111"/>
        <v>2004</v>
      </c>
      <c r="P1357" s="26">
        <f>INDEX(ENDEKS!$Q$4:$AB$25,MATCH(O1357,ENDEKS!$P$4:$P$25,0),MATCH(N1357,ENDEKS!$Q$3:$AB$3,0))</f>
        <v>33.345300000000002</v>
      </c>
      <c r="R1357" s="28">
        <f t="shared" si="112"/>
        <v>0</v>
      </c>
      <c r="S1357" s="28" t="e">
        <f t="shared" si="113"/>
        <v>#DIV/0!</v>
      </c>
      <c r="T1357" s="28" t="e">
        <f t="shared" si="114"/>
        <v>#DIV/0!</v>
      </c>
      <c r="U1357" s="16"/>
      <c r="V1357" s="16"/>
    </row>
    <row r="1358" spans="6:22" x14ac:dyDescent="0.2">
      <c r="F1358" s="16"/>
      <c r="H1358" s="16">
        <v>0</v>
      </c>
      <c r="I1358" s="16" t="e">
        <v>#DIV/0!</v>
      </c>
      <c r="J1358" s="16"/>
      <c r="K1358" s="26"/>
      <c r="L1358" s="116"/>
      <c r="M1358" s="16"/>
      <c r="N1358" s="26">
        <f t="shared" si="110"/>
        <v>1</v>
      </c>
      <c r="O1358" s="26">
        <f t="shared" si="111"/>
        <v>2004</v>
      </c>
      <c r="P1358" s="26">
        <f>INDEX(ENDEKS!$Q$4:$AB$25,MATCH(O1358,ENDEKS!$P$4:$P$25,0),MATCH(N1358,ENDEKS!$Q$3:$AB$3,0))</f>
        <v>33.345300000000002</v>
      </c>
      <c r="R1358" s="28">
        <f t="shared" si="112"/>
        <v>0</v>
      </c>
      <c r="S1358" s="28" t="e">
        <f t="shared" si="113"/>
        <v>#DIV/0!</v>
      </c>
      <c r="T1358" s="28" t="e">
        <f t="shared" si="114"/>
        <v>#DIV/0!</v>
      </c>
      <c r="U1358" s="16"/>
      <c r="V1358" s="16"/>
    </row>
    <row r="1359" spans="6:22" x14ac:dyDescent="0.2">
      <c r="F1359" s="16"/>
      <c r="H1359" s="16">
        <v>0</v>
      </c>
      <c r="I1359" s="16" t="e">
        <v>#DIV/0!</v>
      </c>
      <c r="J1359" s="16"/>
      <c r="K1359" s="26"/>
      <c r="L1359" s="116"/>
      <c r="M1359" s="16"/>
      <c r="N1359" s="26">
        <f t="shared" si="110"/>
        <v>1</v>
      </c>
      <c r="O1359" s="26">
        <f t="shared" si="111"/>
        <v>2004</v>
      </c>
      <c r="P1359" s="26">
        <f>INDEX(ENDEKS!$Q$4:$AB$25,MATCH(O1359,ENDEKS!$P$4:$P$25,0),MATCH(N1359,ENDEKS!$Q$3:$AB$3,0))</f>
        <v>33.345300000000002</v>
      </c>
      <c r="R1359" s="28">
        <f t="shared" si="112"/>
        <v>0</v>
      </c>
      <c r="S1359" s="28" t="e">
        <f t="shared" si="113"/>
        <v>#DIV/0!</v>
      </c>
      <c r="T1359" s="28" t="e">
        <f t="shared" si="114"/>
        <v>#DIV/0!</v>
      </c>
      <c r="U1359" s="16"/>
      <c r="V1359" s="16"/>
    </row>
    <row r="1360" spans="6:22" x14ac:dyDescent="0.2">
      <c r="F1360" s="16"/>
      <c r="H1360" s="16">
        <v>0</v>
      </c>
      <c r="I1360" s="16" t="e">
        <v>#DIV/0!</v>
      </c>
      <c r="J1360" s="16"/>
      <c r="K1360" s="26"/>
      <c r="L1360" s="116"/>
      <c r="M1360" s="16"/>
      <c r="N1360" s="26">
        <f t="shared" ref="N1360:N1423" si="115">IF(K1360="E",MONTH(L1360),MONTH(D1360))</f>
        <v>1</v>
      </c>
      <c r="O1360" s="26">
        <f t="shared" ref="O1360:O1423" si="116">IF(K1360="E",YEAR(L1360),IF(YEAR(D1360)&gt;2004,YEAR(D1360),2004))</f>
        <v>2004</v>
      </c>
      <c r="P1360" s="26">
        <f>INDEX(ENDEKS!$Q$4:$AB$25,MATCH(O1360,ENDEKS!$P$4:$P$25,0),MATCH(N1360,ENDEKS!$Q$3:$AB$3,0))</f>
        <v>33.345300000000002</v>
      </c>
      <c r="R1360" s="28">
        <f t="shared" si="112"/>
        <v>0</v>
      </c>
      <c r="S1360" s="28" t="e">
        <f t="shared" si="113"/>
        <v>#DIV/0!</v>
      </c>
      <c r="T1360" s="28" t="e">
        <f t="shared" si="114"/>
        <v>#DIV/0!</v>
      </c>
      <c r="U1360" s="16"/>
      <c r="V1360" s="16"/>
    </row>
    <row r="1361" spans="6:22" x14ac:dyDescent="0.2">
      <c r="F1361" s="16"/>
      <c r="H1361" s="16">
        <v>0</v>
      </c>
      <c r="I1361" s="16" t="e">
        <v>#DIV/0!</v>
      </c>
      <c r="J1361" s="16"/>
      <c r="K1361" s="26"/>
      <c r="L1361" s="116"/>
      <c r="M1361" s="16"/>
      <c r="N1361" s="26">
        <f t="shared" si="115"/>
        <v>1</v>
      </c>
      <c r="O1361" s="26">
        <f t="shared" si="116"/>
        <v>2004</v>
      </c>
      <c r="P1361" s="26">
        <f>INDEX(ENDEKS!$Q$4:$AB$25,MATCH(O1361,ENDEKS!$P$4:$P$25,0),MATCH(N1361,ENDEKS!$Q$3:$AB$3,0))</f>
        <v>33.345300000000002</v>
      </c>
      <c r="R1361" s="28">
        <f t="shared" ref="R1361:R1424" si="117">H1361*P1361</f>
        <v>0</v>
      </c>
      <c r="S1361" s="28" t="e">
        <f t="shared" ref="S1361:S1424" si="118">R1361/H1361*I1361</f>
        <v>#DIV/0!</v>
      </c>
      <c r="T1361" s="28" t="e">
        <f t="shared" ref="T1361:T1424" si="119">(R1361-H1361)-(S1361-I1361)</f>
        <v>#DIV/0!</v>
      </c>
      <c r="U1361" s="16"/>
      <c r="V1361" s="16"/>
    </row>
    <row r="1362" spans="6:22" x14ac:dyDescent="0.2">
      <c r="F1362" s="16"/>
      <c r="H1362" s="16">
        <v>0</v>
      </c>
      <c r="I1362" s="16" t="e">
        <v>#DIV/0!</v>
      </c>
      <c r="J1362" s="16"/>
      <c r="K1362" s="26"/>
      <c r="L1362" s="116"/>
      <c r="M1362" s="16"/>
      <c r="N1362" s="26">
        <f t="shared" si="115"/>
        <v>1</v>
      </c>
      <c r="O1362" s="26">
        <f t="shared" si="116"/>
        <v>2004</v>
      </c>
      <c r="P1362" s="26">
        <f>INDEX(ENDEKS!$Q$4:$AB$25,MATCH(O1362,ENDEKS!$P$4:$P$25,0),MATCH(N1362,ENDEKS!$Q$3:$AB$3,0))</f>
        <v>33.345300000000002</v>
      </c>
      <c r="R1362" s="28">
        <f t="shared" si="117"/>
        <v>0</v>
      </c>
      <c r="S1362" s="28" t="e">
        <f t="shared" si="118"/>
        <v>#DIV/0!</v>
      </c>
      <c r="T1362" s="28" t="e">
        <f t="shared" si="119"/>
        <v>#DIV/0!</v>
      </c>
      <c r="U1362" s="16"/>
      <c r="V1362" s="16"/>
    </row>
    <row r="1363" spans="6:22" x14ac:dyDescent="0.2">
      <c r="F1363" s="16"/>
      <c r="H1363" s="16">
        <v>0</v>
      </c>
      <c r="I1363" s="16" t="e">
        <v>#DIV/0!</v>
      </c>
      <c r="J1363" s="16"/>
      <c r="K1363" s="26"/>
      <c r="L1363" s="116"/>
      <c r="M1363" s="16"/>
      <c r="N1363" s="26">
        <f t="shared" si="115"/>
        <v>1</v>
      </c>
      <c r="O1363" s="26">
        <f t="shared" si="116"/>
        <v>2004</v>
      </c>
      <c r="P1363" s="26">
        <f>INDEX(ENDEKS!$Q$4:$AB$25,MATCH(O1363,ENDEKS!$P$4:$P$25,0),MATCH(N1363,ENDEKS!$Q$3:$AB$3,0))</f>
        <v>33.345300000000002</v>
      </c>
      <c r="R1363" s="28">
        <f t="shared" si="117"/>
        <v>0</v>
      </c>
      <c r="S1363" s="28" t="e">
        <f t="shared" si="118"/>
        <v>#DIV/0!</v>
      </c>
      <c r="T1363" s="28" t="e">
        <f t="shared" si="119"/>
        <v>#DIV/0!</v>
      </c>
      <c r="U1363" s="16"/>
      <c r="V1363" s="16"/>
    </row>
    <row r="1364" spans="6:22" x14ac:dyDescent="0.2">
      <c r="F1364" s="16"/>
      <c r="H1364" s="16">
        <v>0</v>
      </c>
      <c r="I1364" s="16" t="e">
        <v>#DIV/0!</v>
      </c>
      <c r="J1364" s="16"/>
      <c r="K1364" s="26"/>
      <c r="L1364" s="116"/>
      <c r="M1364" s="16"/>
      <c r="N1364" s="26">
        <f t="shared" si="115"/>
        <v>1</v>
      </c>
      <c r="O1364" s="26">
        <f t="shared" si="116"/>
        <v>2004</v>
      </c>
      <c r="P1364" s="26">
        <f>INDEX(ENDEKS!$Q$4:$AB$25,MATCH(O1364,ENDEKS!$P$4:$P$25,0),MATCH(N1364,ENDEKS!$Q$3:$AB$3,0))</f>
        <v>33.345300000000002</v>
      </c>
      <c r="R1364" s="28">
        <f t="shared" si="117"/>
        <v>0</v>
      </c>
      <c r="S1364" s="28" t="e">
        <f t="shared" si="118"/>
        <v>#DIV/0!</v>
      </c>
      <c r="T1364" s="28" t="e">
        <f t="shared" si="119"/>
        <v>#DIV/0!</v>
      </c>
      <c r="U1364" s="16"/>
      <c r="V1364" s="16"/>
    </row>
    <row r="1365" spans="6:22" x14ac:dyDescent="0.2">
      <c r="F1365" s="16"/>
      <c r="H1365" s="16">
        <v>0</v>
      </c>
      <c r="I1365" s="16" t="e">
        <v>#DIV/0!</v>
      </c>
      <c r="J1365" s="16"/>
      <c r="K1365" s="26"/>
      <c r="L1365" s="116"/>
      <c r="M1365" s="16"/>
      <c r="N1365" s="26">
        <f t="shared" si="115"/>
        <v>1</v>
      </c>
      <c r="O1365" s="26">
        <f t="shared" si="116"/>
        <v>2004</v>
      </c>
      <c r="P1365" s="26">
        <f>INDEX(ENDEKS!$Q$4:$AB$25,MATCH(O1365,ENDEKS!$P$4:$P$25,0),MATCH(N1365,ENDEKS!$Q$3:$AB$3,0))</f>
        <v>33.345300000000002</v>
      </c>
      <c r="R1365" s="28">
        <f t="shared" si="117"/>
        <v>0</v>
      </c>
      <c r="S1365" s="28" t="e">
        <f t="shared" si="118"/>
        <v>#DIV/0!</v>
      </c>
      <c r="T1365" s="28" t="e">
        <f t="shared" si="119"/>
        <v>#DIV/0!</v>
      </c>
      <c r="U1365" s="16"/>
      <c r="V1365" s="16"/>
    </row>
    <row r="1366" spans="6:22" x14ac:dyDescent="0.2">
      <c r="F1366" s="16"/>
      <c r="H1366" s="16">
        <v>0</v>
      </c>
      <c r="I1366" s="16" t="e">
        <v>#DIV/0!</v>
      </c>
      <c r="J1366" s="16"/>
      <c r="K1366" s="26"/>
      <c r="L1366" s="116"/>
      <c r="M1366" s="16"/>
      <c r="N1366" s="26">
        <f t="shared" si="115"/>
        <v>1</v>
      </c>
      <c r="O1366" s="26">
        <f t="shared" si="116"/>
        <v>2004</v>
      </c>
      <c r="P1366" s="26">
        <f>INDEX(ENDEKS!$Q$4:$AB$25,MATCH(O1366,ENDEKS!$P$4:$P$25,0),MATCH(N1366,ENDEKS!$Q$3:$AB$3,0))</f>
        <v>33.345300000000002</v>
      </c>
      <c r="R1366" s="28">
        <f t="shared" si="117"/>
        <v>0</v>
      </c>
      <c r="S1366" s="28" t="e">
        <f t="shared" si="118"/>
        <v>#DIV/0!</v>
      </c>
      <c r="T1366" s="28" t="e">
        <f t="shared" si="119"/>
        <v>#DIV/0!</v>
      </c>
      <c r="U1366" s="16"/>
      <c r="V1366" s="16"/>
    </row>
    <row r="1367" spans="6:22" x14ac:dyDescent="0.2">
      <c r="F1367" s="16"/>
      <c r="H1367" s="16">
        <v>0</v>
      </c>
      <c r="I1367" s="16" t="e">
        <v>#DIV/0!</v>
      </c>
      <c r="J1367" s="16"/>
      <c r="K1367" s="26"/>
      <c r="L1367" s="116"/>
      <c r="M1367" s="16"/>
      <c r="N1367" s="26">
        <f t="shared" si="115"/>
        <v>1</v>
      </c>
      <c r="O1367" s="26">
        <f t="shared" si="116"/>
        <v>2004</v>
      </c>
      <c r="P1367" s="26">
        <f>INDEX(ENDEKS!$Q$4:$AB$25,MATCH(O1367,ENDEKS!$P$4:$P$25,0),MATCH(N1367,ENDEKS!$Q$3:$AB$3,0))</f>
        <v>33.345300000000002</v>
      </c>
      <c r="R1367" s="28">
        <f t="shared" si="117"/>
        <v>0</v>
      </c>
      <c r="S1367" s="28" t="e">
        <f t="shared" si="118"/>
        <v>#DIV/0!</v>
      </c>
      <c r="T1367" s="28" t="e">
        <f t="shared" si="119"/>
        <v>#DIV/0!</v>
      </c>
      <c r="U1367" s="16"/>
      <c r="V1367" s="16"/>
    </row>
    <row r="1368" spans="6:22" x14ac:dyDescent="0.2">
      <c r="F1368" s="16"/>
      <c r="H1368" s="16">
        <v>0</v>
      </c>
      <c r="I1368" s="16" t="e">
        <v>#DIV/0!</v>
      </c>
      <c r="J1368" s="16"/>
      <c r="K1368" s="26"/>
      <c r="L1368" s="116"/>
      <c r="M1368" s="16"/>
      <c r="N1368" s="26">
        <f t="shared" si="115"/>
        <v>1</v>
      </c>
      <c r="O1368" s="26">
        <f t="shared" si="116"/>
        <v>2004</v>
      </c>
      <c r="P1368" s="26">
        <f>INDEX(ENDEKS!$Q$4:$AB$25,MATCH(O1368,ENDEKS!$P$4:$P$25,0),MATCH(N1368,ENDEKS!$Q$3:$AB$3,0))</f>
        <v>33.345300000000002</v>
      </c>
      <c r="R1368" s="28">
        <f t="shared" si="117"/>
        <v>0</v>
      </c>
      <c r="S1368" s="28" t="e">
        <f t="shared" si="118"/>
        <v>#DIV/0!</v>
      </c>
      <c r="T1368" s="28" t="e">
        <f t="shared" si="119"/>
        <v>#DIV/0!</v>
      </c>
      <c r="U1368" s="16"/>
      <c r="V1368" s="16"/>
    </row>
    <row r="1369" spans="6:22" x14ac:dyDescent="0.2">
      <c r="F1369" s="16"/>
      <c r="H1369" s="16">
        <v>0</v>
      </c>
      <c r="I1369" s="16" t="e">
        <v>#DIV/0!</v>
      </c>
      <c r="J1369" s="16"/>
      <c r="K1369" s="26"/>
      <c r="L1369" s="116"/>
      <c r="M1369" s="16"/>
      <c r="N1369" s="26">
        <f t="shared" si="115"/>
        <v>1</v>
      </c>
      <c r="O1369" s="26">
        <f t="shared" si="116"/>
        <v>2004</v>
      </c>
      <c r="P1369" s="26">
        <f>INDEX(ENDEKS!$Q$4:$AB$25,MATCH(O1369,ENDEKS!$P$4:$P$25,0),MATCH(N1369,ENDEKS!$Q$3:$AB$3,0))</f>
        <v>33.345300000000002</v>
      </c>
      <c r="R1369" s="28">
        <f t="shared" si="117"/>
        <v>0</v>
      </c>
      <c r="S1369" s="28" t="e">
        <f t="shared" si="118"/>
        <v>#DIV/0!</v>
      </c>
      <c r="T1369" s="28" t="e">
        <f t="shared" si="119"/>
        <v>#DIV/0!</v>
      </c>
      <c r="U1369" s="16"/>
      <c r="V1369" s="16"/>
    </row>
    <row r="1370" spans="6:22" x14ac:dyDescent="0.2">
      <c r="F1370" s="16"/>
      <c r="H1370" s="16">
        <v>0</v>
      </c>
      <c r="I1370" s="16" t="e">
        <v>#DIV/0!</v>
      </c>
      <c r="J1370" s="16"/>
      <c r="K1370" s="26"/>
      <c r="L1370" s="116"/>
      <c r="M1370" s="16"/>
      <c r="N1370" s="26">
        <f t="shared" si="115"/>
        <v>1</v>
      </c>
      <c r="O1370" s="26">
        <f t="shared" si="116"/>
        <v>2004</v>
      </c>
      <c r="P1370" s="26">
        <f>INDEX(ENDEKS!$Q$4:$AB$25,MATCH(O1370,ENDEKS!$P$4:$P$25,0),MATCH(N1370,ENDEKS!$Q$3:$AB$3,0))</f>
        <v>33.345300000000002</v>
      </c>
      <c r="R1370" s="28">
        <f t="shared" si="117"/>
        <v>0</v>
      </c>
      <c r="S1370" s="28" t="e">
        <f t="shared" si="118"/>
        <v>#DIV/0!</v>
      </c>
      <c r="T1370" s="28" t="e">
        <f t="shared" si="119"/>
        <v>#DIV/0!</v>
      </c>
      <c r="U1370" s="16"/>
      <c r="V1370" s="16"/>
    </row>
    <row r="1371" spans="6:22" x14ac:dyDescent="0.2">
      <c r="F1371" s="16"/>
      <c r="H1371" s="16">
        <v>0</v>
      </c>
      <c r="I1371" s="16" t="e">
        <v>#DIV/0!</v>
      </c>
      <c r="J1371" s="16"/>
      <c r="K1371" s="26"/>
      <c r="L1371" s="116"/>
      <c r="M1371" s="16"/>
      <c r="N1371" s="26">
        <f t="shared" si="115"/>
        <v>1</v>
      </c>
      <c r="O1371" s="26">
        <f t="shared" si="116"/>
        <v>2004</v>
      </c>
      <c r="P1371" s="26">
        <f>INDEX(ENDEKS!$Q$4:$AB$25,MATCH(O1371,ENDEKS!$P$4:$P$25,0),MATCH(N1371,ENDEKS!$Q$3:$AB$3,0))</f>
        <v>33.345300000000002</v>
      </c>
      <c r="R1371" s="28">
        <f t="shared" si="117"/>
        <v>0</v>
      </c>
      <c r="S1371" s="28" t="e">
        <f t="shared" si="118"/>
        <v>#DIV/0!</v>
      </c>
      <c r="T1371" s="28" t="e">
        <f t="shared" si="119"/>
        <v>#DIV/0!</v>
      </c>
      <c r="U1371" s="16"/>
      <c r="V1371" s="16"/>
    </row>
    <row r="1372" spans="6:22" x14ac:dyDescent="0.2">
      <c r="F1372" s="16"/>
      <c r="H1372" s="16">
        <v>0</v>
      </c>
      <c r="I1372" s="16" t="e">
        <v>#DIV/0!</v>
      </c>
      <c r="J1372" s="16"/>
      <c r="K1372" s="26"/>
      <c r="L1372" s="116"/>
      <c r="M1372" s="16"/>
      <c r="N1372" s="26">
        <f t="shared" si="115"/>
        <v>1</v>
      </c>
      <c r="O1372" s="26">
        <f t="shared" si="116"/>
        <v>2004</v>
      </c>
      <c r="P1372" s="26">
        <f>INDEX(ENDEKS!$Q$4:$AB$25,MATCH(O1372,ENDEKS!$P$4:$P$25,0),MATCH(N1372,ENDEKS!$Q$3:$AB$3,0))</f>
        <v>33.345300000000002</v>
      </c>
      <c r="R1372" s="28">
        <f t="shared" si="117"/>
        <v>0</v>
      </c>
      <c r="S1372" s="28" t="e">
        <f t="shared" si="118"/>
        <v>#DIV/0!</v>
      </c>
      <c r="T1372" s="28" t="e">
        <f t="shared" si="119"/>
        <v>#DIV/0!</v>
      </c>
      <c r="U1372" s="16"/>
      <c r="V1372" s="16"/>
    </row>
    <row r="1373" spans="6:22" x14ac:dyDescent="0.2">
      <c r="F1373" s="16"/>
      <c r="H1373" s="16">
        <v>0</v>
      </c>
      <c r="I1373" s="16" t="e">
        <v>#DIV/0!</v>
      </c>
      <c r="J1373" s="16"/>
      <c r="K1373" s="26"/>
      <c r="L1373" s="116"/>
      <c r="M1373" s="16"/>
      <c r="N1373" s="26">
        <f t="shared" si="115"/>
        <v>1</v>
      </c>
      <c r="O1373" s="26">
        <f t="shared" si="116"/>
        <v>2004</v>
      </c>
      <c r="P1373" s="26">
        <f>INDEX(ENDEKS!$Q$4:$AB$25,MATCH(O1373,ENDEKS!$P$4:$P$25,0),MATCH(N1373,ENDEKS!$Q$3:$AB$3,0))</f>
        <v>33.345300000000002</v>
      </c>
      <c r="R1373" s="28">
        <f t="shared" si="117"/>
        <v>0</v>
      </c>
      <c r="S1373" s="28" t="e">
        <f t="shared" si="118"/>
        <v>#DIV/0!</v>
      </c>
      <c r="T1373" s="28" t="e">
        <f t="shared" si="119"/>
        <v>#DIV/0!</v>
      </c>
      <c r="U1373" s="16"/>
      <c r="V1373" s="16"/>
    </row>
    <row r="1374" spans="6:22" x14ac:dyDescent="0.2">
      <c r="F1374" s="16"/>
      <c r="H1374" s="16">
        <v>0</v>
      </c>
      <c r="I1374" s="16" t="e">
        <v>#DIV/0!</v>
      </c>
      <c r="J1374" s="16"/>
      <c r="K1374" s="26"/>
      <c r="L1374" s="116"/>
      <c r="M1374" s="16"/>
      <c r="N1374" s="26">
        <f t="shared" si="115"/>
        <v>1</v>
      </c>
      <c r="O1374" s="26">
        <f t="shared" si="116"/>
        <v>2004</v>
      </c>
      <c r="P1374" s="26">
        <f>INDEX(ENDEKS!$Q$4:$AB$25,MATCH(O1374,ENDEKS!$P$4:$P$25,0),MATCH(N1374,ENDEKS!$Q$3:$AB$3,0))</f>
        <v>33.345300000000002</v>
      </c>
      <c r="R1374" s="28">
        <f t="shared" si="117"/>
        <v>0</v>
      </c>
      <c r="S1374" s="28" t="e">
        <f t="shared" si="118"/>
        <v>#DIV/0!</v>
      </c>
      <c r="T1374" s="28" t="e">
        <f t="shared" si="119"/>
        <v>#DIV/0!</v>
      </c>
      <c r="U1374" s="16"/>
      <c r="V1374" s="16"/>
    </row>
    <row r="1375" spans="6:22" x14ac:dyDescent="0.2">
      <c r="F1375" s="16"/>
      <c r="H1375" s="16">
        <v>0</v>
      </c>
      <c r="I1375" s="16" t="e">
        <v>#DIV/0!</v>
      </c>
      <c r="J1375" s="16"/>
      <c r="K1375" s="26"/>
      <c r="L1375" s="116"/>
      <c r="M1375" s="16"/>
      <c r="N1375" s="26">
        <f t="shared" si="115"/>
        <v>1</v>
      </c>
      <c r="O1375" s="26">
        <f t="shared" si="116"/>
        <v>2004</v>
      </c>
      <c r="P1375" s="26">
        <f>INDEX(ENDEKS!$Q$4:$AB$25,MATCH(O1375,ENDEKS!$P$4:$P$25,0),MATCH(N1375,ENDEKS!$Q$3:$AB$3,0))</f>
        <v>33.345300000000002</v>
      </c>
      <c r="R1375" s="28">
        <f t="shared" si="117"/>
        <v>0</v>
      </c>
      <c r="S1375" s="28" t="e">
        <f t="shared" si="118"/>
        <v>#DIV/0!</v>
      </c>
      <c r="T1375" s="28" t="e">
        <f t="shared" si="119"/>
        <v>#DIV/0!</v>
      </c>
      <c r="U1375" s="16"/>
      <c r="V1375" s="16"/>
    </row>
    <row r="1376" spans="6:22" x14ac:dyDescent="0.2">
      <c r="F1376" s="16"/>
      <c r="H1376" s="16">
        <v>0</v>
      </c>
      <c r="I1376" s="16" t="e">
        <v>#DIV/0!</v>
      </c>
      <c r="J1376" s="16"/>
      <c r="K1376" s="26"/>
      <c r="L1376" s="116"/>
      <c r="M1376" s="16"/>
      <c r="N1376" s="26">
        <f t="shared" si="115"/>
        <v>1</v>
      </c>
      <c r="O1376" s="26">
        <f t="shared" si="116"/>
        <v>2004</v>
      </c>
      <c r="P1376" s="26">
        <f>INDEX(ENDEKS!$Q$4:$AB$25,MATCH(O1376,ENDEKS!$P$4:$P$25,0),MATCH(N1376,ENDEKS!$Q$3:$AB$3,0))</f>
        <v>33.345300000000002</v>
      </c>
      <c r="R1376" s="28">
        <f t="shared" si="117"/>
        <v>0</v>
      </c>
      <c r="S1376" s="28" t="e">
        <f t="shared" si="118"/>
        <v>#DIV/0!</v>
      </c>
      <c r="T1376" s="28" t="e">
        <f t="shared" si="119"/>
        <v>#DIV/0!</v>
      </c>
      <c r="U1376" s="16"/>
      <c r="V1376" s="16"/>
    </row>
    <row r="1377" spans="6:22" x14ac:dyDescent="0.2">
      <c r="F1377" s="16"/>
      <c r="H1377" s="16">
        <v>0</v>
      </c>
      <c r="I1377" s="16" t="e">
        <v>#DIV/0!</v>
      </c>
      <c r="J1377" s="16"/>
      <c r="K1377" s="26"/>
      <c r="L1377" s="116"/>
      <c r="M1377" s="16"/>
      <c r="N1377" s="26">
        <f t="shared" si="115"/>
        <v>1</v>
      </c>
      <c r="O1377" s="26">
        <f t="shared" si="116"/>
        <v>2004</v>
      </c>
      <c r="P1377" s="26">
        <f>INDEX(ENDEKS!$Q$4:$AB$25,MATCH(O1377,ENDEKS!$P$4:$P$25,0),MATCH(N1377,ENDEKS!$Q$3:$AB$3,0))</f>
        <v>33.345300000000002</v>
      </c>
      <c r="R1377" s="28">
        <f t="shared" si="117"/>
        <v>0</v>
      </c>
      <c r="S1377" s="28" t="e">
        <f t="shared" si="118"/>
        <v>#DIV/0!</v>
      </c>
      <c r="T1377" s="28" t="e">
        <f t="shared" si="119"/>
        <v>#DIV/0!</v>
      </c>
      <c r="U1377" s="16"/>
      <c r="V1377" s="16"/>
    </row>
    <row r="1378" spans="6:22" x14ac:dyDescent="0.2">
      <c r="F1378" s="16"/>
      <c r="H1378" s="16">
        <v>0</v>
      </c>
      <c r="I1378" s="16" t="e">
        <v>#DIV/0!</v>
      </c>
      <c r="J1378" s="16"/>
      <c r="K1378" s="26"/>
      <c r="L1378" s="116"/>
      <c r="M1378" s="16"/>
      <c r="N1378" s="26">
        <f t="shared" si="115"/>
        <v>1</v>
      </c>
      <c r="O1378" s="26">
        <f t="shared" si="116"/>
        <v>2004</v>
      </c>
      <c r="P1378" s="26">
        <f>INDEX(ENDEKS!$Q$4:$AB$25,MATCH(O1378,ENDEKS!$P$4:$P$25,0),MATCH(N1378,ENDEKS!$Q$3:$AB$3,0))</f>
        <v>33.345300000000002</v>
      </c>
      <c r="R1378" s="28">
        <f t="shared" si="117"/>
        <v>0</v>
      </c>
      <c r="S1378" s="28" t="e">
        <f t="shared" si="118"/>
        <v>#DIV/0!</v>
      </c>
      <c r="T1378" s="28" t="e">
        <f t="shared" si="119"/>
        <v>#DIV/0!</v>
      </c>
      <c r="U1378" s="16"/>
      <c r="V1378" s="16"/>
    </row>
    <row r="1379" spans="6:22" x14ac:dyDescent="0.2">
      <c r="F1379" s="16"/>
      <c r="H1379" s="16">
        <v>0</v>
      </c>
      <c r="I1379" s="16" t="e">
        <v>#DIV/0!</v>
      </c>
      <c r="J1379" s="16"/>
      <c r="K1379" s="26"/>
      <c r="L1379" s="116"/>
      <c r="M1379" s="16"/>
      <c r="N1379" s="26">
        <f t="shared" si="115"/>
        <v>1</v>
      </c>
      <c r="O1379" s="26">
        <f t="shared" si="116"/>
        <v>2004</v>
      </c>
      <c r="P1379" s="26">
        <f>INDEX(ENDEKS!$Q$4:$AB$25,MATCH(O1379,ENDEKS!$P$4:$P$25,0),MATCH(N1379,ENDEKS!$Q$3:$AB$3,0))</f>
        <v>33.345300000000002</v>
      </c>
      <c r="R1379" s="28">
        <f t="shared" si="117"/>
        <v>0</v>
      </c>
      <c r="S1379" s="28" t="e">
        <f t="shared" si="118"/>
        <v>#DIV/0!</v>
      </c>
      <c r="T1379" s="28" t="e">
        <f t="shared" si="119"/>
        <v>#DIV/0!</v>
      </c>
      <c r="U1379" s="16"/>
      <c r="V1379" s="16"/>
    </row>
    <row r="1380" spans="6:22" x14ac:dyDescent="0.2">
      <c r="F1380" s="16"/>
      <c r="H1380" s="16">
        <v>0</v>
      </c>
      <c r="I1380" s="16" t="e">
        <v>#DIV/0!</v>
      </c>
      <c r="J1380" s="16"/>
      <c r="K1380" s="26"/>
      <c r="L1380" s="116"/>
      <c r="M1380" s="16"/>
      <c r="N1380" s="26">
        <f t="shared" si="115"/>
        <v>1</v>
      </c>
      <c r="O1380" s="26">
        <f t="shared" si="116"/>
        <v>2004</v>
      </c>
      <c r="P1380" s="26">
        <f>INDEX(ENDEKS!$Q$4:$AB$25,MATCH(O1380,ENDEKS!$P$4:$P$25,0),MATCH(N1380,ENDEKS!$Q$3:$AB$3,0))</f>
        <v>33.345300000000002</v>
      </c>
      <c r="R1380" s="28">
        <f t="shared" si="117"/>
        <v>0</v>
      </c>
      <c r="S1380" s="28" t="e">
        <f t="shared" si="118"/>
        <v>#DIV/0!</v>
      </c>
      <c r="T1380" s="28" t="e">
        <f t="shared" si="119"/>
        <v>#DIV/0!</v>
      </c>
      <c r="U1380" s="16"/>
      <c r="V1380" s="16"/>
    </row>
    <row r="1381" spans="6:22" x14ac:dyDescent="0.2">
      <c r="F1381" s="16"/>
      <c r="H1381" s="16">
        <v>0</v>
      </c>
      <c r="I1381" s="16" t="e">
        <v>#DIV/0!</v>
      </c>
      <c r="J1381" s="16"/>
      <c r="K1381" s="26"/>
      <c r="L1381" s="116"/>
      <c r="M1381" s="16"/>
      <c r="N1381" s="26">
        <f t="shared" si="115"/>
        <v>1</v>
      </c>
      <c r="O1381" s="26">
        <f t="shared" si="116"/>
        <v>2004</v>
      </c>
      <c r="P1381" s="26">
        <f>INDEX(ENDEKS!$Q$4:$AB$25,MATCH(O1381,ENDEKS!$P$4:$P$25,0),MATCH(N1381,ENDEKS!$Q$3:$AB$3,0))</f>
        <v>33.345300000000002</v>
      </c>
      <c r="R1381" s="28">
        <f t="shared" si="117"/>
        <v>0</v>
      </c>
      <c r="S1381" s="28" t="e">
        <f t="shared" si="118"/>
        <v>#DIV/0!</v>
      </c>
      <c r="T1381" s="28" t="e">
        <f t="shared" si="119"/>
        <v>#DIV/0!</v>
      </c>
      <c r="U1381" s="16"/>
      <c r="V1381" s="16"/>
    </row>
    <row r="1382" spans="6:22" x14ac:dyDescent="0.2">
      <c r="F1382" s="16"/>
      <c r="H1382" s="16">
        <v>0</v>
      </c>
      <c r="I1382" s="16" t="e">
        <v>#DIV/0!</v>
      </c>
      <c r="J1382" s="16"/>
      <c r="K1382" s="26"/>
      <c r="L1382" s="116"/>
      <c r="M1382" s="16"/>
      <c r="N1382" s="26">
        <f t="shared" si="115"/>
        <v>1</v>
      </c>
      <c r="O1382" s="26">
        <f t="shared" si="116"/>
        <v>2004</v>
      </c>
      <c r="P1382" s="26">
        <f>INDEX(ENDEKS!$Q$4:$AB$25,MATCH(O1382,ENDEKS!$P$4:$P$25,0),MATCH(N1382,ENDEKS!$Q$3:$AB$3,0))</f>
        <v>33.345300000000002</v>
      </c>
      <c r="R1382" s="28">
        <f t="shared" si="117"/>
        <v>0</v>
      </c>
      <c r="S1382" s="28" t="e">
        <f t="shared" si="118"/>
        <v>#DIV/0!</v>
      </c>
      <c r="T1382" s="28" t="e">
        <f t="shared" si="119"/>
        <v>#DIV/0!</v>
      </c>
      <c r="U1382" s="16"/>
      <c r="V1382" s="16"/>
    </row>
    <row r="1383" spans="6:22" x14ac:dyDescent="0.2">
      <c r="F1383" s="16"/>
      <c r="H1383" s="16">
        <v>0</v>
      </c>
      <c r="I1383" s="16" t="e">
        <v>#DIV/0!</v>
      </c>
      <c r="J1383" s="16"/>
      <c r="K1383" s="26"/>
      <c r="L1383" s="116"/>
      <c r="M1383" s="16"/>
      <c r="N1383" s="26">
        <f t="shared" si="115"/>
        <v>1</v>
      </c>
      <c r="O1383" s="26">
        <f t="shared" si="116"/>
        <v>2004</v>
      </c>
      <c r="P1383" s="26">
        <f>INDEX(ENDEKS!$Q$4:$AB$25,MATCH(O1383,ENDEKS!$P$4:$P$25,0),MATCH(N1383,ENDEKS!$Q$3:$AB$3,0))</f>
        <v>33.345300000000002</v>
      </c>
      <c r="R1383" s="28">
        <f t="shared" si="117"/>
        <v>0</v>
      </c>
      <c r="S1383" s="28" t="e">
        <f t="shared" si="118"/>
        <v>#DIV/0!</v>
      </c>
      <c r="T1383" s="28" t="e">
        <f t="shared" si="119"/>
        <v>#DIV/0!</v>
      </c>
      <c r="U1383" s="16"/>
      <c r="V1383" s="16"/>
    </row>
    <row r="1384" spans="6:22" x14ac:dyDescent="0.2">
      <c r="F1384" s="16"/>
      <c r="H1384" s="16">
        <v>0</v>
      </c>
      <c r="I1384" s="16" t="e">
        <v>#DIV/0!</v>
      </c>
      <c r="J1384" s="16"/>
      <c r="K1384" s="26"/>
      <c r="L1384" s="116"/>
      <c r="M1384" s="16"/>
      <c r="N1384" s="26">
        <f t="shared" si="115"/>
        <v>1</v>
      </c>
      <c r="O1384" s="26">
        <f t="shared" si="116"/>
        <v>2004</v>
      </c>
      <c r="P1384" s="26">
        <f>INDEX(ENDEKS!$Q$4:$AB$25,MATCH(O1384,ENDEKS!$P$4:$P$25,0),MATCH(N1384,ENDEKS!$Q$3:$AB$3,0))</f>
        <v>33.345300000000002</v>
      </c>
      <c r="R1384" s="28">
        <f t="shared" si="117"/>
        <v>0</v>
      </c>
      <c r="S1384" s="28" t="e">
        <f t="shared" si="118"/>
        <v>#DIV/0!</v>
      </c>
      <c r="T1384" s="28" t="e">
        <f t="shared" si="119"/>
        <v>#DIV/0!</v>
      </c>
      <c r="U1384" s="16"/>
      <c r="V1384" s="16"/>
    </row>
    <row r="1385" spans="6:22" x14ac:dyDescent="0.2">
      <c r="F1385" s="16"/>
      <c r="H1385" s="16">
        <v>0</v>
      </c>
      <c r="I1385" s="16" t="e">
        <v>#DIV/0!</v>
      </c>
      <c r="J1385" s="16"/>
      <c r="K1385" s="26"/>
      <c r="L1385" s="116"/>
      <c r="M1385" s="16"/>
      <c r="N1385" s="26">
        <f t="shared" si="115"/>
        <v>1</v>
      </c>
      <c r="O1385" s="26">
        <f t="shared" si="116"/>
        <v>2004</v>
      </c>
      <c r="P1385" s="26">
        <f>INDEX(ENDEKS!$Q$4:$AB$25,MATCH(O1385,ENDEKS!$P$4:$P$25,0),MATCH(N1385,ENDEKS!$Q$3:$AB$3,0))</f>
        <v>33.345300000000002</v>
      </c>
      <c r="R1385" s="28">
        <f t="shared" si="117"/>
        <v>0</v>
      </c>
      <c r="S1385" s="28" t="e">
        <f t="shared" si="118"/>
        <v>#DIV/0!</v>
      </c>
      <c r="T1385" s="28" t="e">
        <f t="shared" si="119"/>
        <v>#DIV/0!</v>
      </c>
      <c r="U1385" s="16"/>
      <c r="V1385" s="16"/>
    </row>
    <row r="1386" spans="6:22" x14ac:dyDescent="0.2">
      <c r="F1386" s="16"/>
      <c r="H1386" s="16">
        <v>0</v>
      </c>
      <c r="I1386" s="16" t="e">
        <v>#DIV/0!</v>
      </c>
      <c r="J1386" s="16"/>
      <c r="K1386" s="26"/>
      <c r="L1386" s="116"/>
      <c r="M1386" s="16"/>
      <c r="N1386" s="26">
        <f t="shared" si="115"/>
        <v>1</v>
      </c>
      <c r="O1386" s="26">
        <f t="shared" si="116"/>
        <v>2004</v>
      </c>
      <c r="P1386" s="26">
        <f>INDEX(ENDEKS!$Q$4:$AB$25,MATCH(O1386,ENDEKS!$P$4:$P$25,0),MATCH(N1386,ENDEKS!$Q$3:$AB$3,0))</f>
        <v>33.345300000000002</v>
      </c>
      <c r="R1386" s="28">
        <f t="shared" si="117"/>
        <v>0</v>
      </c>
      <c r="S1386" s="28" t="e">
        <f t="shared" si="118"/>
        <v>#DIV/0!</v>
      </c>
      <c r="T1386" s="28" t="e">
        <f t="shared" si="119"/>
        <v>#DIV/0!</v>
      </c>
      <c r="U1386" s="16"/>
      <c r="V1386" s="16"/>
    </row>
    <row r="1387" spans="6:22" x14ac:dyDescent="0.2">
      <c r="F1387" s="16"/>
      <c r="H1387" s="16">
        <v>0</v>
      </c>
      <c r="I1387" s="16" t="e">
        <v>#DIV/0!</v>
      </c>
      <c r="J1387" s="16"/>
      <c r="K1387" s="26"/>
      <c r="L1387" s="116"/>
      <c r="M1387" s="16"/>
      <c r="N1387" s="26">
        <f t="shared" si="115"/>
        <v>1</v>
      </c>
      <c r="O1387" s="26">
        <f t="shared" si="116"/>
        <v>2004</v>
      </c>
      <c r="P1387" s="26">
        <f>INDEX(ENDEKS!$Q$4:$AB$25,MATCH(O1387,ENDEKS!$P$4:$P$25,0),MATCH(N1387,ENDEKS!$Q$3:$AB$3,0))</f>
        <v>33.345300000000002</v>
      </c>
      <c r="R1387" s="28">
        <f t="shared" si="117"/>
        <v>0</v>
      </c>
      <c r="S1387" s="28" t="e">
        <f t="shared" si="118"/>
        <v>#DIV/0!</v>
      </c>
      <c r="T1387" s="28" t="e">
        <f t="shared" si="119"/>
        <v>#DIV/0!</v>
      </c>
      <c r="U1387" s="16"/>
      <c r="V1387" s="16"/>
    </row>
    <row r="1388" spans="6:22" x14ac:dyDescent="0.2">
      <c r="F1388" s="16"/>
      <c r="H1388" s="16">
        <v>0</v>
      </c>
      <c r="I1388" s="16" t="e">
        <v>#DIV/0!</v>
      </c>
      <c r="J1388" s="16"/>
      <c r="K1388" s="26"/>
      <c r="L1388" s="116"/>
      <c r="M1388" s="16"/>
      <c r="N1388" s="26">
        <f t="shared" si="115"/>
        <v>1</v>
      </c>
      <c r="O1388" s="26">
        <f t="shared" si="116"/>
        <v>2004</v>
      </c>
      <c r="P1388" s="26">
        <f>INDEX(ENDEKS!$Q$4:$AB$25,MATCH(O1388,ENDEKS!$P$4:$P$25,0),MATCH(N1388,ENDEKS!$Q$3:$AB$3,0))</f>
        <v>33.345300000000002</v>
      </c>
      <c r="R1388" s="28">
        <f t="shared" si="117"/>
        <v>0</v>
      </c>
      <c r="S1388" s="28" t="e">
        <f t="shared" si="118"/>
        <v>#DIV/0!</v>
      </c>
      <c r="T1388" s="28" t="e">
        <f t="shared" si="119"/>
        <v>#DIV/0!</v>
      </c>
      <c r="U1388" s="16"/>
      <c r="V1388" s="16"/>
    </row>
    <row r="1389" spans="6:22" x14ac:dyDescent="0.2">
      <c r="F1389" s="16"/>
      <c r="H1389" s="16">
        <v>0</v>
      </c>
      <c r="I1389" s="16" t="e">
        <v>#DIV/0!</v>
      </c>
      <c r="J1389" s="16"/>
      <c r="K1389" s="26"/>
      <c r="L1389" s="116"/>
      <c r="M1389" s="16"/>
      <c r="N1389" s="26">
        <f t="shared" si="115"/>
        <v>1</v>
      </c>
      <c r="O1389" s="26">
        <f t="shared" si="116"/>
        <v>2004</v>
      </c>
      <c r="P1389" s="26">
        <f>INDEX(ENDEKS!$Q$4:$AB$25,MATCH(O1389,ENDEKS!$P$4:$P$25,0),MATCH(N1389,ENDEKS!$Q$3:$AB$3,0))</f>
        <v>33.345300000000002</v>
      </c>
      <c r="R1389" s="28">
        <f t="shared" si="117"/>
        <v>0</v>
      </c>
      <c r="S1389" s="28" t="e">
        <f t="shared" si="118"/>
        <v>#DIV/0!</v>
      </c>
      <c r="T1389" s="28" t="e">
        <f t="shared" si="119"/>
        <v>#DIV/0!</v>
      </c>
      <c r="U1389" s="16"/>
      <c r="V1389" s="16"/>
    </row>
    <row r="1390" spans="6:22" x14ac:dyDescent="0.2">
      <c r="F1390" s="16"/>
      <c r="H1390" s="16">
        <v>0</v>
      </c>
      <c r="I1390" s="16" t="e">
        <v>#DIV/0!</v>
      </c>
      <c r="J1390" s="16"/>
      <c r="K1390" s="26"/>
      <c r="L1390" s="116"/>
      <c r="M1390" s="16"/>
      <c r="N1390" s="26">
        <f t="shared" si="115"/>
        <v>1</v>
      </c>
      <c r="O1390" s="26">
        <f t="shared" si="116"/>
        <v>2004</v>
      </c>
      <c r="P1390" s="26">
        <f>INDEX(ENDEKS!$Q$4:$AB$25,MATCH(O1390,ENDEKS!$P$4:$P$25,0),MATCH(N1390,ENDEKS!$Q$3:$AB$3,0))</f>
        <v>33.345300000000002</v>
      </c>
      <c r="R1390" s="28">
        <f t="shared" si="117"/>
        <v>0</v>
      </c>
      <c r="S1390" s="28" t="e">
        <f t="shared" si="118"/>
        <v>#DIV/0!</v>
      </c>
      <c r="T1390" s="28" t="e">
        <f t="shared" si="119"/>
        <v>#DIV/0!</v>
      </c>
      <c r="U1390" s="16"/>
      <c r="V1390" s="16"/>
    </row>
    <row r="1391" spans="6:22" x14ac:dyDescent="0.2">
      <c r="F1391" s="16"/>
      <c r="H1391" s="16">
        <v>0</v>
      </c>
      <c r="I1391" s="16" t="e">
        <v>#DIV/0!</v>
      </c>
      <c r="J1391" s="16"/>
      <c r="K1391" s="26"/>
      <c r="L1391" s="116"/>
      <c r="M1391" s="16"/>
      <c r="N1391" s="26">
        <f t="shared" si="115"/>
        <v>1</v>
      </c>
      <c r="O1391" s="26">
        <f t="shared" si="116"/>
        <v>2004</v>
      </c>
      <c r="P1391" s="26">
        <f>INDEX(ENDEKS!$Q$4:$AB$25,MATCH(O1391,ENDEKS!$P$4:$P$25,0),MATCH(N1391,ENDEKS!$Q$3:$AB$3,0))</f>
        <v>33.345300000000002</v>
      </c>
      <c r="R1391" s="28">
        <f t="shared" si="117"/>
        <v>0</v>
      </c>
      <c r="S1391" s="28" t="e">
        <f t="shared" si="118"/>
        <v>#DIV/0!</v>
      </c>
      <c r="T1391" s="28" t="e">
        <f t="shared" si="119"/>
        <v>#DIV/0!</v>
      </c>
      <c r="U1391" s="16"/>
      <c r="V1391" s="16"/>
    </row>
    <row r="1392" spans="6:22" x14ac:dyDescent="0.2">
      <c r="F1392" s="16"/>
      <c r="H1392" s="16">
        <v>0</v>
      </c>
      <c r="I1392" s="16" t="e">
        <v>#DIV/0!</v>
      </c>
      <c r="J1392" s="16"/>
      <c r="K1392" s="26"/>
      <c r="L1392" s="116"/>
      <c r="M1392" s="16"/>
      <c r="N1392" s="26">
        <f t="shared" si="115"/>
        <v>1</v>
      </c>
      <c r="O1392" s="26">
        <f t="shared" si="116"/>
        <v>2004</v>
      </c>
      <c r="P1392" s="26">
        <f>INDEX(ENDEKS!$Q$4:$AB$25,MATCH(O1392,ENDEKS!$P$4:$P$25,0),MATCH(N1392,ENDEKS!$Q$3:$AB$3,0))</f>
        <v>33.345300000000002</v>
      </c>
      <c r="R1392" s="28">
        <f t="shared" si="117"/>
        <v>0</v>
      </c>
      <c r="S1392" s="28" t="e">
        <f t="shared" si="118"/>
        <v>#DIV/0!</v>
      </c>
      <c r="T1392" s="28" t="e">
        <f t="shared" si="119"/>
        <v>#DIV/0!</v>
      </c>
      <c r="U1392" s="16"/>
      <c r="V1392" s="16"/>
    </row>
    <row r="1393" spans="6:22" x14ac:dyDescent="0.2">
      <c r="F1393" s="16"/>
      <c r="H1393" s="16">
        <v>0</v>
      </c>
      <c r="I1393" s="16" t="e">
        <v>#DIV/0!</v>
      </c>
      <c r="J1393" s="16"/>
      <c r="K1393" s="26"/>
      <c r="L1393" s="116"/>
      <c r="M1393" s="16"/>
      <c r="N1393" s="26">
        <f t="shared" si="115"/>
        <v>1</v>
      </c>
      <c r="O1393" s="26">
        <f t="shared" si="116"/>
        <v>2004</v>
      </c>
      <c r="P1393" s="26">
        <f>INDEX(ENDEKS!$Q$4:$AB$25,MATCH(O1393,ENDEKS!$P$4:$P$25,0),MATCH(N1393,ENDEKS!$Q$3:$AB$3,0))</f>
        <v>33.345300000000002</v>
      </c>
      <c r="R1393" s="28">
        <f t="shared" si="117"/>
        <v>0</v>
      </c>
      <c r="S1393" s="28" t="e">
        <f t="shared" si="118"/>
        <v>#DIV/0!</v>
      </c>
      <c r="T1393" s="28" t="e">
        <f t="shared" si="119"/>
        <v>#DIV/0!</v>
      </c>
      <c r="U1393" s="16"/>
      <c r="V1393" s="16"/>
    </row>
    <row r="1394" spans="6:22" x14ac:dyDescent="0.2">
      <c r="F1394" s="16"/>
      <c r="H1394" s="16">
        <v>0</v>
      </c>
      <c r="I1394" s="16" t="e">
        <v>#DIV/0!</v>
      </c>
      <c r="J1394" s="16"/>
      <c r="K1394" s="26"/>
      <c r="L1394" s="116"/>
      <c r="M1394" s="16"/>
      <c r="N1394" s="26">
        <f t="shared" si="115"/>
        <v>1</v>
      </c>
      <c r="O1394" s="26">
        <f t="shared" si="116"/>
        <v>2004</v>
      </c>
      <c r="P1394" s="26">
        <f>INDEX(ENDEKS!$Q$4:$AB$25,MATCH(O1394,ENDEKS!$P$4:$P$25,0),MATCH(N1394,ENDEKS!$Q$3:$AB$3,0))</f>
        <v>33.345300000000002</v>
      </c>
      <c r="R1394" s="28">
        <f t="shared" si="117"/>
        <v>0</v>
      </c>
      <c r="S1394" s="28" t="e">
        <f t="shared" si="118"/>
        <v>#DIV/0!</v>
      </c>
      <c r="T1394" s="28" t="e">
        <f t="shared" si="119"/>
        <v>#DIV/0!</v>
      </c>
      <c r="U1394" s="16"/>
      <c r="V1394" s="16"/>
    </row>
    <row r="1395" spans="6:22" x14ac:dyDescent="0.2">
      <c r="F1395" s="16"/>
      <c r="H1395" s="16">
        <v>0</v>
      </c>
      <c r="I1395" s="16" t="e">
        <v>#DIV/0!</v>
      </c>
      <c r="J1395" s="16"/>
      <c r="K1395" s="26"/>
      <c r="L1395" s="116"/>
      <c r="M1395" s="16"/>
      <c r="N1395" s="26">
        <f t="shared" si="115"/>
        <v>1</v>
      </c>
      <c r="O1395" s="26">
        <f t="shared" si="116"/>
        <v>2004</v>
      </c>
      <c r="P1395" s="26">
        <f>INDEX(ENDEKS!$Q$4:$AB$25,MATCH(O1395,ENDEKS!$P$4:$P$25,0),MATCH(N1395,ENDEKS!$Q$3:$AB$3,0))</f>
        <v>33.345300000000002</v>
      </c>
      <c r="R1395" s="28">
        <f t="shared" si="117"/>
        <v>0</v>
      </c>
      <c r="S1395" s="28" t="e">
        <f t="shared" si="118"/>
        <v>#DIV/0!</v>
      </c>
      <c r="T1395" s="28" t="e">
        <f t="shared" si="119"/>
        <v>#DIV/0!</v>
      </c>
      <c r="U1395" s="16"/>
      <c r="V1395" s="16"/>
    </row>
    <row r="1396" spans="6:22" x14ac:dyDescent="0.2">
      <c r="F1396" s="16"/>
      <c r="H1396" s="16">
        <v>0</v>
      </c>
      <c r="I1396" s="16" t="e">
        <v>#DIV/0!</v>
      </c>
      <c r="J1396" s="16"/>
      <c r="K1396" s="26"/>
      <c r="L1396" s="116"/>
      <c r="M1396" s="16"/>
      <c r="N1396" s="26">
        <f t="shared" si="115"/>
        <v>1</v>
      </c>
      <c r="O1396" s="26">
        <f t="shared" si="116"/>
        <v>2004</v>
      </c>
      <c r="P1396" s="26">
        <f>INDEX(ENDEKS!$Q$4:$AB$25,MATCH(O1396,ENDEKS!$P$4:$P$25,0),MATCH(N1396,ENDEKS!$Q$3:$AB$3,0))</f>
        <v>33.345300000000002</v>
      </c>
      <c r="R1396" s="28">
        <f t="shared" si="117"/>
        <v>0</v>
      </c>
      <c r="S1396" s="28" t="e">
        <f t="shared" si="118"/>
        <v>#DIV/0!</v>
      </c>
      <c r="T1396" s="28" t="e">
        <f t="shared" si="119"/>
        <v>#DIV/0!</v>
      </c>
      <c r="U1396" s="16"/>
      <c r="V1396" s="16"/>
    </row>
    <row r="1397" spans="6:22" x14ac:dyDescent="0.2">
      <c r="F1397" s="16"/>
      <c r="H1397" s="16">
        <v>0</v>
      </c>
      <c r="I1397" s="16" t="e">
        <v>#DIV/0!</v>
      </c>
      <c r="J1397" s="16"/>
      <c r="K1397" s="26"/>
      <c r="L1397" s="116"/>
      <c r="M1397" s="16"/>
      <c r="N1397" s="26">
        <f t="shared" si="115"/>
        <v>1</v>
      </c>
      <c r="O1397" s="26">
        <f t="shared" si="116"/>
        <v>2004</v>
      </c>
      <c r="P1397" s="26">
        <f>INDEX(ENDEKS!$Q$4:$AB$25,MATCH(O1397,ENDEKS!$P$4:$P$25,0),MATCH(N1397,ENDEKS!$Q$3:$AB$3,0))</f>
        <v>33.345300000000002</v>
      </c>
      <c r="R1397" s="28">
        <f t="shared" si="117"/>
        <v>0</v>
      </c>
      <c r="S1397" s="28" t="e">
        <f t="shared" si="118"/>
        <v>#DIV/0!</v>
      </c>
      <c r="T1397" s="28" t="e">
        <f t="shared" si="119"/>
        <v>#DIV/0!</v>
      </c>
      <c r="U1397" s="16"/>
      <c r="V1397" s="16"/>
    </row>
    <row r="1398" spans="6:22" x14ac:dyDescent="0.2">
      <c r="F1398" s="16"/>
      <c r="H1398" s="16">
        <v>0</v>
      </c>
      <c r="I1398" s="16" t="e">
        <v>#DIV/0!</v>
      </c>
      <c r="J1398" s="16"/>
      <c r="K1398" s="26"/>
      <c r="L1398" s="116"/>
      <c r="M1398" s="16"/>
      <c r="N1398" s="26">
        <f t="shared" si="115"/>
        <v>1</v>
      </c>
      <c r="O1398" s="26">
        <f t="shared" si="116"/>
        <v>2004</v>
      </c>
      <c r="P1398" s="26">
        <f>INDEX(ENDEKS!$Q$4:$AB$25,MATCH(O1398,ENDEKS!$P$4:$P$25,0),MATCH(N1398,ENDEKS!$Q$3:$AB$3,0))</f>
        <v>33.345300000000002</v>
      </c>
      <c r="R1398" s="28">
        <f t="shared" si="117"/>
        <v>0</v>
      </c>
      <c r="S1398" s="28" t="e">
        <f t="shared" si="118"/>
        <v>#DIV/0!</v>
      </c>
      <c r="T1398" s="28" t="e">
        <f t="shared" si="119"/>
        <v>#DIV/0!</v>
      </c>
      <c r="U1398" s="16"/>
      <c r="V1398" s="16"/>
    </row>
    <row r="1399" spans="6:22" x14ac:dyDescent="0.2">
      <c r="F1399" s="16"/>
      <c r="H1399" s="16">
        <v>0</v>
      </c>
      <c r="I1399" s="16" t="e">
        <v>#DIV/0!</v>
      </c>
      <c r="J1399" s="16"/>
      <c r="K1399" s="26"/>
      <c r="L1399" s="116"/>
      <c r="M1399" s="16"/>
      <c r="N1399" s="26">
        <f t="shared" si="115"/>
        <v>1</v>
      </c>
      <c r="O1399" s="26">
        <f t="shared" si="116"/>
        <v>2004</v>
      </c>
      <c r="P1399" s="26">
        <f>INDEX(ENDEKS!$Q$4:$AB$25,MATCH(O1399,ENDEKS!$P$4:$P$25,0),MATCH(N1399,ENDEKS!$Q$3:$AB$3,0))</f>
        <v>33.345300000000002</v>
      </c>
      <c r="R1399" s="28">
        <f t="shared" si="117"/>
        <v>0</v>
      </c>
      <c r="S1399" s="28" t="e">
        <f t="shared" si="118"/>
        <v>#DIV/0!</v>
      </c>
      <c r="T1399" s="28" t="e">
        <f t="shared" si="119"/>
        <v>#DIV/0!</v>
      </c>
      <c r="U1399" s="16"/>
      <c r="V1399" s="16"/>
    </row>
    <row r="1400" spans="6:22" x14ac:dyDescent="0.2">
      <c r="F1400" s="16"/>
      <c r="H1400" s="16">
        <v>0</v>
      </c>
      <c r="I1400" s="16" t="e">
        <v>#DIV/0!</v>
      </c>
      <c r="J1400" s="16"/>
      <c r="K1400" s="26"/>
      <c r="L1400" s="116"/>
      <c r="M1400" s="16"/>
      <c r="N1400" s="26">
        <f t="shared" si="115"/>
        <v>1</v>
      </c>
      <c r="O1400" s="26">
        <f t="shared" si="116"/>
        <v>2004</v>
      </c>
      <c r="P1400" s="26">
        <f>INDEX(ENDEKS!$Q$4:$AB$25,MATCH(O1400,ENDEKS!$P$4:$P$25,0),MATCH(N1400,ENDEKS!$Q$3:$AB$3,0))</f>
        <v>33.345300000000002</v>
      </c>
      <c r="R1400" s="28">
        <f t="shared" si="117"/>
        <v>0</v>
      </c>
      <c r="S1400" s="28" t="e">
        <f t="shared" si="118"/>
        <v>#DIV/0!</v>
      </c>
      <c r="T1400" s="28" t="e">
        <f t="shared" si="119"/>
        <v>#DIV/0!</v>
      </c>
      <c r="U1400" s="16"/>
      <c r="V1400" s="16"/>
    </row>
    <row r="1401" spans="6:22" x14ac:dyDescent="0.2">
      <c r="F1401" s="16"/>
      <c r="H1401" s="16">
        <v>0</v>
      </c>
      <c r="I1401" s="16" t="e">
        <v>#DIV/0!</v>
      </c>
      <c r="J1401" s="16"/>
      <c r="K1401" s="26"/>
      <c r="L1401" s="116"/>
      <c r="M1401" s="16"/>
      <c r="N1401" s="26">
        <f t="shared" si="115"/>
        <v>1</v>
      </c>
      <c r="O1401" s="26">
        <f t="shared" si="116"/>
        <v>2004</v>
      </c>
      <c r="P1401" s="26">
        <f>INDEX(ENDEKS!$Q$4:$AB$25,MATCH(O1401,ENDEKS!$P$4:$P$25,0),MATCH(N1401,ENDEKS!$Q$3:$AB$3,0))</f>
        <v>33.345300000000002</v>
      </c>
      <c r="R1401" s="28">
        <f t="shared" si="117"/>
        <v>0</v>
      </c>
      <c r="S1401" s="28" t="e">
        <f t="shared" si="118"/>
        <v>#DIV/0!</v>
      </c>
      <c r="T1401" s="28" t="e">
        <f t="shared" si="119"/>
        <v>#DIV/0!</v>
      </c>
      <c r="U1401" s="16"/>
      <c r="V1401" s="16"/>
    </row>
    <row r="1402" spans="6:22" x14ac:dyDescent="0.2">
      <c r="F1402" s="16"/>
      <c r="H1402" s="16">
        <v>0</v>
      </c>
      <c r="I1402" s="16" t="e">
        <v>#DIV/0!</v>
      </c>
      <c r="J1402" s="16"/>
      <c r="K1402" s="26"/>
      <c r="L1402" s="116"/>
      <c r="M1402" s="16"/>
      <c r="N1402" s="26">
        <f t="shared" si="115"/>
        <v>1</v>
      </c>
      <c r="O1402" s="26">
        <f t="shared" si="116"/>
        <v>2004</v>
      </c>
      <c r="P1402" s="26">
        <f>INDEX(ENDEKS!$Q$4:$AB$25,MATCH(O1402,ENDEKS!$P$4:$P$25,0),MATCH(N1402,ENDEKS!$Q$3:$AB$3,0))</f>
        <v>33.345300000000002</v>
      </c>
      <c r="R1402" s="28">
        <f t="shared" si="117"/>
        <v>0</v>
      </c>
      <c r="S1402" s="28" t="e">
        <f t="shared" si="118"/>
        <v>#DIV/0!</v>
      </c>
      <c r="T1402" s="28" t="e">
        <f t="shared" si="119"/>
        <v>#DIV/0!</v>
      </c>
      <c r="U1402" s="16"/>
      <c r="V1402" s="16"/>
    </row>
    <row r="1403" spans="6:22" x14ac:dyDescent="0.2">
      <c r="F1403" s="16"/>
      <c r="H1403" s="16">
        <v>0</v>
      </c>
      <c r="I1403" s="16" t="e">
        <v>#DIV/0!</v>
      </c>
      <c r="J1403" s="16"/>
      <c r="K1403" s="26"/>
      <c r="L1403" s="116"/>
      <c r="M1403" s="16"/>
      <c r="N1403" s="26">
        <f t="shared" si="115"/>
        <v>1</v>
      </c>
      <c r="O1403" s="26">
        <f t="shared" si="116"/>
        <v>2004</v>
      </c>
      <c r="P1403" s="26">
        <f>INDEX(ENDEKS!$Q$4:$AB$25,MATCH(O1403,ENDEKS!$P$4:$P$25,0),MATCH(N1403,ENDEKS!$Q$3:$AB$3,0))</f>
        <v>33.345300000000002</v>
      </c>
      <c r="R1403" s="28">
        <f t="shared" si="117"/>
        <v>0</v>
      </c>
      <c r="S1403" s="28" t="e">
        <f t="shared" si="118"/>
        <v>#DIV/0!</v>
      </c>
      <c r="T1403" s="28" t="e">
        <f t="shared" si="119"/>
        <v>#DIV/0!</v>
      </c>
      <c r="U1403" s="16"/>
      <c r="V1403" s="16"/>
    </row>
    <row r="1404" spans="6:22" x14ac:dyDescent="0.2">
      <c r="F1404" s="16"/>
      <c r="H1404" s="16">
        <v>0</v>
      </c>
      <c r="I1404" s="16" t="e">
        <v>#DIV/0!</v>
      </c>
      <c r="J1404" s="16"/>
      <c r="K1404" s="26"/>
      <c r="L1404" s="116"/>
      <c r="M1404" s="16"/>
      <c r="N1404" s="26">
        <f t="shared" si="115"/>
        <v>1</v>
      </c>
      <c r="O1404" s="26">
        <f t="shared" si="116"/>
        <v>2004</v>
      </c>
      <c r="P1404" s="26">
        <f>INDEX(ENDEKS!$Q$4:$AB$25,MATCH(O1404,ENDEKS!$P$4:$P$25,0),MATCH(N1404,ENDEKS!$Q$3:$AB$3,0))</f>
        <v>33.345300000000002</v>
      </c>
      <c r="R1404" s="28">
        <f t="shared" si="117"/>
        <v>0</v>
      </c>
      <c r="S1404" s="28" t="e">
        <f t="shared" si="118"/>
        <v>#DIV/0!</v>
      </c>
      <c r="T1404" s="28" t="e">
        <f t="shared" si="119"/>
        <v>#DIV/0!</v>
      </c>
      <c r="U1404" s="16"/>
      <c r="V1404" s="16"/>
    </row>
    <row r="1405" spans="6:22" x14ac:dyDescent="0.2">
      <c r="F1405" s="16"/>
      <c r="H1405" s="16">
        <v>0</v>
      </c>
      <c r="I1405" s="16" t="e">
        <v>#DIV/0!</v>
      </c>
      <c r="J1405" s="16"/>
      <c r="K1405" s="26"/>
      <c r="L1405" s="116"/>
      <c r="M1405" s="16"/>
      <c r="N1405" s="26">
        <f t="shared" si="115"/>
        <v>1</v>
      </c>
      <c r="O1405" s="26">
        <f t="shared" si="116"/>
        <v>2004</v>
      </c>
      <c r="P1405" s="26">
        <f>INDEX(ENDEKS!$Q$4:$AB$25,MATCH(O1405,ENDEKS!$P$4:$P$25,0),MATCH(N1405,ENDEKS!$Q$3:$AB$3,0))</f>
        <v>33.345300000000002</v>
      </c>
      <c r="R1405" s="28">
        <f t="shared" si="117"/>
        <v>0</v>
      </c>
      <c r="S1405" s="28" t="e">
        <f t="shared" si="118"/>
        <v>#DIV/0!</v>
      </c>
      <c r="T1405" s="28" t="e">
        <f t="shared" si="119"/>
        <v>#DIV/0!</v>
      </c>
      <c r="U1405" s="16"/>
      <c r="V1405" s="16"/>
    </row>
    <row r="1406" spans="6:22" x14ac:dyDescent="0.2">
      <c r="F1406" s="16"/>
      <c r="H1406" s="16">
        <v>0</v>
      </c>
      <c r="I1406" s="16" t="e">
        <v>#DIV/0!</v>
      </c>
      <c r="J1406" s="16"/>
      <c r="K1406" s="26"/>
      <c r="L1406" s="116"/>
      <c r="M1406" s="16"/>
      <c r="N1406" s="26">
        <f t="shared" si="115"/>
        <v>1</v>
      </c>
      <c r="O1406" s="26">
        <f t="shared" si="116"/>
        <v>2004</v>
      </c>
      <c r="P1406" s="26">
        <f>INDEX(ENDEKS!$Q$4:$AB$25,MATCH(O1406,ENDEKS!$P$4:$P$25,0),MATCH(N1406,ENDEKS!$Q$3:$AB$3,0))</f>
        <v>33.345300000000002</v>
      </c>
      <c r="R1406" s="28">
        <f t="shared" si="117"/>
        <v>0</v>
      </c>
      <c r="S1406" s="28" t="e">
        <f t="shared" si="118"/>
        <v>#DIV/0!</v>
      </c>
      <c r="T1406" s="28" t="e">
        <f t="shared" si="119"/>
        <v>#DIV/0!</v>
      </c>
      <c r="U1406" s="16"/>
      <c r="V1406" s="16"/>
    </row>
    <row r="1407" spans="6:22" x14ac:dyDescent="0.2">
      <c r="F1407" s="16"/>
      <c r="H1407" s="16">
        <v>0</v>
      </c>
      <c r="I1407" s="16" t="e">
        <v>#DIV/0!</v>
      </c>
      <c r="J1407" s="16"/>
      <c r="K1407" s="26"/>
      <c r="L1407" s="116"/>
      <c r="M1407" s="16"/>
      <c r="N1407" s="26">
        <f t="shared" si="115"/>
        <v>1</v>
      </c>
      <c r="O1407" s="26">
        <f t="shared" si="116"/>
        <v>2004</v>
      </c>
      <c r="P1407" s="26">
        <f>INDEX(ENDEKS!$Q$4:$AB$25,MATCH(O1407,ENDEKS!$P$4:$P$25,0),MATCH(N1407,ENDEKS!$Q$3:$AB$3,0))</f>
        <v>33.345300000000002</v>
      </c>
      <c r="R1407" s="28">
        <f t="shared" si="117"/>
        <v>0</v>
      </c>
      <c r="S1407" s="28" t="e">
        <f t="shared" si="118"/>
        <v>#DIV/0!</v>
      </c>
      <c r="T1407" s="28" t="e">
        <f t="shared" si="119"/>
        <v>#DIV/0!</v>
      </c>
      <c r="U1407" s="16"/>
      <c r="V1407" s="16"/>
    </row>
    <row r="1408" spans="6:22" x14ac:dyDescent="0.2">
      <c r="F1408" s="16"/>
      <c r="H1408" s="16">
        <v>0</v>
      </c>
      <c r="I1408" s="16" t="e">
        <v>#DIV/0!</v>
      </c>
      <c r="J1408" s="16"/>
      <c r="K1408" s="26"/>
      <c r="L1408" s="116"/>
      <c r="M1408" s="16"/>
      <c r="N1408" s="26">
        <f t="shared" si="115"/>
        <v>1</v>
      </c>
      <c r="O1408" s="26">
        <f t="shared" si="116"/>
        <v>2004</v>
      </c>
      <c r="P1408" s="26">
        <f>INDEX(ENDEKS!$Q$4:$AB$25,MATCH(O1408,ENDEKS!$P$4:$P$25,0),MATCH(N1408,ENDEKS!$Q$3:$AB$3,0))</f>
        <v>33.345300000000002</v>
      </c>
      <c r="R1408" s="28">
        <f t="shared" si="117"/>
        <v>0</v>
      </c>
      <c r="S1408" s="28" t="e">
        <f t="shared" si="118"/>
        <v>#DIV/0!</v>
      </c>
      <c r="T1408" s="28" t="e">
        <f t="shared" si="119"/>
        <v>#DIV/0!</v>
      </c>
      <c r="U1408" s="16"/>
      <c r="V1408" s="16"/>
    </row>
    <row r="1409" spans="6:22" x14ac:dyDescent="0.2">
      <c r="F1409" s="16"/>
      <c r="H1409" s="16">
        <v>0</v>
      </c>
      <c r="I1409" s="16" t="e">
        <v>#DIV/0!</v>
      </c>
      <c r="J1409" s="16"/>
      <c r="K1409" s="26"/>
      <c r="L1409" s="116"/>
      <c r="M1409" s="16"/>
      <c r="N1409" s="26">
        <f t="shared" si="115"/>
        <v>1</v>
      </c>
      <c r="O1409" s="26">
        <f t="shared" si="116"/>
        <v>2004</v>
      </c>
      <c r="P1409" s="26">
        <f>INDEX(ENDEKS!$Q$4:$AB$25,MATCH(O1409,ENDEKS!$P$4:$P$25,0),MATCH(N1409,ENDEKS!$Q$3:$AB$3,0))</f>
        <v>33.345300000000002</v>
      </c>
      <c r="R1409" s="28">
        <f t="shared" si="117"/>
        <v>0</v>
      </c>
      <c r="S1409" s="28" t="e">
        <f t="shared" si="118"/>
        <v>#DIV/0!</v>
      </c>
      <c r="T1409" s="28" t="e">
        <f t="shared" si="119"/>
        <v>#DIV/0!</v>
      </c>
      <c r="U1409" s="16"/>
      <c r="V1409" s="16"/>
    </row>
    <row r="1410" spans="6:22" x14ac:dyDescent="0.2">
      <c r="F1410" s="16"/>
      <c r="H1410" s="16">
        <v>0</v>
      </c>
      <c r="I1410" s="16" t="e">
        <v>#DIV/0!</v>
      </c>
      <c r="J1410" s="16"/>
      <c r="K1410" s="26"/>
      <c r="L1410" s="116"/>
      <c r="M1410" s="16"/>
      <c r="N1410" s="26">
        <f t="shared" si="115"/>
        <v>1</v>
      </c>
      <c r="O1410" s="26">
        <f t="shared" si="116"/>
        <v>2004</v>
      </c>
      <c r="P1410" s="26">
        <f>INDEX(ENDEKS!$Q$4:$AB$25,MATCH(O1410,ENDEKS!$P$4:$P$25,0),MATCH(N1410,ENDEKS!$Q$3:$AB$3,0))</f>
        <v>33.345300000000002</v>
      </c>
      <c r="R1410" s="28">
        <f t="shared" si="117"/>
        <v>0</v>
      </c>
      <c r="S1410" s="28" t="e">
        <f t="shared" si="118"/>
        <v>#DIV/0!</v>
      </c>
      <c r="T1410" s="28" t="e">
        <f t="shared" si="119"/>
        <v>#DIV/0!</v>
      </c>
      <c r="U1410" s="16"/>
      <c r="V1410" s="16"/>
    </row>
    <row r="1411" spans="6:22" x14ac:dyDescent="0.2">
      <c r="F1411" s="16"/>
      <c r="H1411" s="16">
        <v>0</v>
      </c>
      <c r="I1411" s="16" t="e">
        <v>#DIV/0!</v>
      </c>
      <c r="J1411" s="16"/>
      <c r="K1411" s="26"/>
      <c r="L1411" s="116"/>
      <c r="M1411" s="16"/>
      <c r="N1411" s="26">
        <f t="shared" si="115"/>
        <v>1</v>
      </c>
      <c r="O1411" s="26">
        <f t="shared" si="116"/>
        <v>2004</v>
      </c>
      <c r="P1411" s="26">
        <f>INDEX(ENDEKS!$Q$4:$AB$25,MATCH(O1411,ENDEKS!$P$4:$P$25,0),MATCH(N1411,ENDEKS!$Q$3:$AB$3,0))</f>
        <v>33.345300000000002</v>
      </c>
      <c r="R1411" s="28">
        <f t="shared" si="117"/>
        <v>0</v>
      </c>
      <c r="S1411" s="28" t="e">
        <f t="shared" si="118"/>
        <v>#DIV/0!</v>
      </c>
      <c r="T1411" s="28" t="e">
        <f t="shared" si="119"/>
        <v>#DIV/0!</v>
      </c>
      <c r="U1411" s="16"/>
      <c r="V1411" s="16"/>
    </row>
    <row r="1412" spans="6:22" x14ac:dyDescent="0.2">
      <c r="F1412" s="16"/>
      <c r="H1412" s="16">
        <v>0</v>
      </c>
      <c r="I1412" s="16" t="e">
        <v>#DIV/0!</v>
      </c>
      <c r="J1412" s="16"/>
      <c r="K1412" s="26"/>
      <c r="L1412" s="116"/>
      <c r="M1412" s="16"/>
      <c r="N1412" s="26">
        <f t="shared" si="115"/>
        <v>1</v>
      </c>
      <c r="O1412" s="26">
        <f t="shared" si="116"/>
        <v>2004</v>
      </c>
      <c r="P1412" s="26">
        <f>INDEX(ENDEKS!$Q$4:$AB$25,MATCH(O1412,ENDEKS!$P$4:$P$25,0),MATCH(N1412,ENDEKS!$Q$3:$AB$3,0))</f>
        <v>33.345300000000002</v>
      </c>
      <c r="R1412" s="28">
        <f t="shared" si="117"/>
        <v>0</v>
      </c>
      <c r="S1412" s="28" t="e">
        <f t="shared" si="118"/>
        <v>#DIV/0!</v>
      </c>
      <c r="T1412" s="28" t="e">
        <f t="shared" si="119"/>
        <v>#DIV/0!</v>
      </c>
      <c r="U1412" s="16"/>
      <c r="V1412" s="16"/>
    </row>
    <row r="1413" spans="6:22" x14ac:dyDescent="0.2">
      <c r="F1413" s="16"/>
      <c r="H1413" s="16">
        <v>0</v>
      </c>
      <c r="I1413" s="16" t="e">
        <v>#DIV/0!</v>
      </c>
      <c r="J1413" s="16"/>
      <c r="K1413" s="26"/>
      <c r="L1413" s="116"/>
      <c r="M1413" s="16"/>
      <c r="N1413" s="26">
        <f t="shared" si="115"/>
        <v>1</v>
      </c>
      <c r="O1413" s="26">
        <f t="shared" si="116"/>
        <v>2004</v>
      </c>
      <c r="P1413" s="26">
        <f>INDEX(ENDEKS!$Q$4:$AB$25,MATCH(O1413,ENDEKS!$P$4:$P$25,0),MATCH(N1413,ENDEKS!$Q$3:$AB$3,0))</f>
        <v>33.345300000000002</v>
      </c>
      <c r="R1413" s="28">
        <f t="shared" si="117"/>
        <v>0</v>
      </c>
      <c r="S1413" s="28" t="e">
        <f t="shared" si="118"/>
        <v>#DIV/0!</v>
      </c>
      <c r="T1413" s="28" t="e">
        <f t="shared" si="119"/>
        <v>#DIV/0!</v>
      </c>
      <c r="U1413" s="16"/>
      <c r="V1413" s="16"/>
    </row>
    <row r="1414" spans="6:22" x14ac:dyDescent="0.2">
      <c r="F1414" s="16"/>
      <c r="H1414" s="16">
        <v>0</v>
      </c>
      <c r="I1414" s="16" t="e">
        <v>#DIV/0!</v>
      </c>
      <c r="J1414" s="16"/>
      <c r="K1414" s="26"/>
      <c r="L1414" s="116"/>
      <c r="M1414" s="16"/>
      <c r="N1414" s="26">
        <f t="shared" si="115"/>
        <v>1</v>
      </c>
      <c r="O1414" s="26">
        <f t="shared" si="116"/>
        <v>2004</v>
      </c>
      <c r="P1414" s="26">
        <f>INDEX(ENDEKS!$Q$4:$AB$25,MATCH(O1414,ENDEKS!$P$4:$P$25,0),MATCH(N1414,ENDEKS!$Q$3:$AB$3,0))</f>
        <v>33.345300000000002</v>
      </c>
      <c r="R1414" s="28">
        <f t="shared" si="117"/>
        <v>0</v>
      </c>
      <c r="S1414" s="28" t="e">
        <f t="shared" si="118"/>
        <v>#DIV/0!</v>
      </c>
      <c r="T1414" s="28" t="e">
        <f t="shared" si="119"/>
        <v>#DIV/0!</v>
      </c>
      <c r="U1414" s="16"/>
      <c r="V1414" s="16"/>
    </row>
    <row r="1415" spans="6:22" x14ac:dyDescent="0.2">
      <c r="F1415" s="16"/>
      <c r="H1415" s="16">
        <v>0</v>
      </c>
      <c r="I1415" s="16" t="e">
        <v>#DIV/0!</v>
      </c>
      <c r="J1415" s="16"/>
      <c r="K1415" s="26"/>
      <c r="L1415" s="116"/>
      <c r="M1415" s="16"/>
      <c r="N1415" s="26">
        <f t="shared" si="115"/>
        <v>1</v>
      </c>
      <c r="O1415" s="26">
        <f t="shared" si="116"/>
        <v>2004</v>
      </c>
      <c r="P1415" s="26">
        <f>INDEX(ENDEKS!$Q$4:$AB$25,MATCH(O1415,ENDEKS!$P$4:$P$25,0),MATCH(N1415,ENDEKS!$Q$3:$AB$3,0))</f>
        <v>33.345300000000002</v>
      </c>
      <c r="R1415" s="28">
        <f t="shared" si="117"/>
        <v>0</v>
      </c>
      <c r="S1415" s="28" t="e">
        <f t="shared" si="118"/>
        <v>#DIV/0!</v>
      </c>
      <c r="T1415" s="28" t="e">
        <f t="shared" si="119"/>
        <v>#DIV/0!</v>
      </c>
      <c r="U1415" s="16"/>
      <c r="V1415" s="16"/>
    </row>
    <row r="1416" spans="6:22" x14ac:dyDescent="0.2">
      <c r="F1416" s="16"/>
      <c r="H1416" s="16">
        <v>0</v>
      </c>
      <c r="I1416" s="16" t="e">
        <v>#DIV/0!</v>
      </c>
      <c r="J1416" s="16"/>
      <c r="K1416" s="26"/>
      <c r="L1416" s="116"/>
      <c r="M1416" s="16"/>
      <c r="N1416" s="26">
        <f t="shared" si="115"/>
        <v>1</v>
      </c>
      <c r="O1416" s="26">
        <f t="shared" si="116"/>
        <v>2004</v>
      </c>
      <c r="P1416" s="26">
        <f>INDEX(ENDEKS!$Q$4:$AB$25,MATCH(O1416,ENDEKS!$P$4:$P$25,0),MATCH(N1416,ENDEKS!$Q$3:$AB$3,0))</f>
        <v>33.345300000000002</v>
      </c>
      <c r="R1416" s="28">
        <f t="shared" si="117"/>
        <v>0</v>
      </c>
      <c r="S1416" s="28" t="e">
        <f t="shared" si="118"/>
        <v>#DIV/0!</v>
      </c>
      <c r="T1416" s="28" t="e">
        <f t="shared" si="119"/>
        <v>#DIV/0!</v>
      </c>
      <c r="U1416" s="16"/>
      <c r="V1416" s="16"/>
    </row>
    <row r="1417" spans="6:22" x14ac:dyDescent="0.2">
      <c r="F1417" s="16"/>
      <c r="H1417" s="16">
        <v>0</v>
      </c>
      <c r="I1417" s="16" t="e">
        <v>#DIV/0!</v>
      </c>
      <c r="J1417" s="16"/>
      <c r="K1417" s="26"/>
      <c r="L1417" s="116"/>
      <c r="M1417" s="16"/>
      <c r="N1417" s="26">
        <f t="shared" si="115"/>
        <v>1</v>
      </c>
      <c r="O1417" s="26">
        <f t="shared" si="116"/>
        <v>2004</v>
      </c>
      <c r="P1417" s="26">
        <f>INDEX(ENDEKS!$Q$4:$AB$25,MATCH(O1417,ENDEKS!$P$4:$P$25,0),MATCH(N1417,ENDEKS!$Q$3:$AB$3,0))</f>
        <v>33.345300000000002</v>
      </c>
      <c r="R1417" s="28">
        <f t="shared" si="117"/>
        <v>0</v>
      </c>
      <c r="S1417" s="28" t="e">
        <f t="shared" si="118"/>
        <v>#DIV/0!</v>
      </c>
      <c r="T1417" s="28" t="e">
        <f t="shared" si="119"/>
        <v>#DIV/0!</v>
      </c>
      <c r="U1417" s="16"/>
      <c r="V1417" s="16"/>
    </row>
    <row r="1418" spans="6:22" x14ac:dyDescent="0.2">
      <c r="F1418" s="16"/>
      <c r="H1418" s="16">
        <v>0</v>
      </c>
      <c r="I1418" s="16" t="e">
        <v>#DIV/0!</v>
      </c>
      <c r="J1418" s="16"/>
      <c r="K1418" s="26"/>
      <c r="L1418" s="116"/>
      <c r="M1418" s="16"/>
      <c r="N1418" s="26">
        <f t="shared" si="115"/>
        <v>1</v>
      </c>
      <c r="O1418" s="26">
        <f t="shared" si="116"/>
        <v>2004</v>
      </c>
      <c r="P1418" s="26">
        <f>INDEX(ENDEKS!$Q$4:$AB$25,MATCH(O1418,ENDEKS!$P$4:$P$25,0),MATCH(N1418,ENDEKS!$Q$3:$AB$3,0))</f>
        <v>33.345300000000002</v>
      </c>
      <c r="R1418" s="28">
        <f t="shared" si="117"/>
        <v>0</v>
      </c>
      <c r="S1418" s="28" t="e">
        <f t="shared" si="118"/>
        <v>#DIV/0!</v>
      </c>
      <c r="T1418" s="28" t="e">
        <f t="shared" si="119"/>
        <v>#DIV/0!</v>
      </c>
      <c r="U1418" s="16"/>
      <c r="V1418" s="16"/>
    </row>
    <row r="1419" spans="6:22" x14ac:dyDescent="0.2">
      <c r="F1419" s="16"/>
      <c r="H1419" s="16">
        <v>0</v>
      </c>
      <c r="I1419" s="16" t="e">
        <v>#DIV/0!</v>
      </c>
      <c r="J1419" s="16"/>
      <c r="K1419" s="26"/>
      <c r="L1419" s="116"/>
      <c r="M1419" s="16"/>
      <c r="N1419" s="26">
        <f t="shared" si="115"/>
        <v>1</v>
      </c>
      <c r="O1419" s="26">
        <f t="shared" si="116"/>
        <v>2004</v>
      </c>
      <c r="P1419" s="26">
        <f>INDEX(ENDEKS!$Q$4:$AB$25,MATCH(O1419,ENDEKS!$P$4:$P$25,0),MATCH(N1419,ENDEKS!$Q$3:$AB$3,0))</f>
        <v>33.345300000000002</v>
      </c>
      <c r="R1419" s="28">
        <f t="shared" si="117"/>
        <v>0</v>
      </c>
      <c r="S1419" s="28" t="e">
        <f t="shared" si="118"/>
        <v>#DIV/0!</v>
      </c>
      <c r="T1419" s="28" t="e">
        <f t="shared" si="119"/>
        <v>#DIV/0!</v>
      </c>
      <c r="U1419" s="16"/>
      <c r="V1419" s="16"/>
    </row>
    <row r="1420" spans="6:22" x14ac:dyDescent="0.2">
      <c r="F1420" s="16"/>
      <c r="H1420" s="16">
        <v>0</v>
      </c>
      <c r="I1420" s="16" t="e">
        <v>#DIV/0!</v>
      </c>
      <c r="J1420" s="16"/>
      <c r="K1420" s="26"/>
      <c r="L1420" s="116"/>
      <c r="M1420" s="16"/>
      <c r="N1420" s="26">
        <f t="shared" si="115"/>
        <v>1</v>
      </c>
      <c r="O1420" s="26">
        <f t="shared" si="116"/>
        <v>2004</v>
      </c>
      <c r="P1420" s="26">
        <f>INDEX(ENDEKS!$Q$4:$AB$25,MATCH(O1420,ENDEKS!$P$4:$P$25,0),MATCH(N1420,ENDEKS!$Q$3:$AB$3,0))</f>
        <v>33.345300000000002</v>
      </c>
      <c r="R1420" s="28">
        <f t="shared" si="117"/>
        <v>0</v>
      </c>
      <c r="S1420" s="28" t="e">
        <f t="shared" si="118"/>
        <v>#DIV/0!</v>
      </c>
      <c r="T1420" s="28" t="e">
        <f t="shared" si="119"/>
        <v>#DIV/0!</v>
      </c>
      <c r="U1420" s="16"/>
      <c r="V1420" s="16"/>
    </row>
    <row r="1421" spans="6:22" x14ac:dyDescent="0.2">
      <c r="F1421" s="16"/>
      <c r="H1421" s="16">
        <v>0</v>
      </c>
      <c r="I1421" s="16" t="e">
        <v>#DIV/0!</v>
      </c>
      <c r="J1421" s="16"/>
      <c r="K1421" s="26"/>
      <c r="L1421" s="116"/>
      <c r="M1421" s="16"/>
      <c r="N1421" s="26">
        <f t="shared" si="115"/>
        <v>1</v>
      </c>
      <c r="O1421" s="26">
        <f t="shared" si="116"/>
        <v>2004</v>
      </c>
      <c r="P1421" s="26">
        <f>INDEX(ENDEKS!$Q$4:$AB$25,MATCH(O1421,ENDEKS!$P$4:$P$25,0),MATCH(N1421,ENDEKS!$Q$3:$AB$3,0))</f>
        <v>33.345300000000002</v>
      </c>
      <c r="R1421" s="28">
        <f t="shared" si="117"/>
        <v>0</v>
      </c>
      <c r="S1421" s="28" t="e">
        <f t="shared" si="118"/>
        <v>#DIV/0!</v>
      </c>
      <c r="T1421" s="28" t="e">
        <f t="shared" si="119"/>
        <v>#DIV/0!</v>
      </c>
      <c r="U1421" s="16"/>
      <c r="V1421" s="16"/>
    </row>
    <row r="1422" spans="6:22" x14ac:dyDescent="0.2">
      <c r="F1422" s="16"/>
      <c r="H1422" s="16">
        <v>0</v>
      </c>
      <c r="I1422" s="16" t="e">
        <v>#DIV/0!</v>
      </c>
      <c r="J1422" s="16"/>
      <c r="K1422" s="26"/>
      <c r="L1422" s="116"/>
      <c r="M1422" s="16"/>
      <c r="N1422" s="26">
        <f t="shared" si="115"/>
        <v>1</v>
      </c>
      <c r="O1422" s="26">
        <f t="shared" si="116"/>
        <v>2004</v>
      </c>
      <c r="P1422" s="26">
        <f>INDEX(ENDEKS!$Q$4:$AB$25,MATCH(O1422,ENDEKS!$P$4:$P$25,0),MATCH(N1422,ENDEKS!$Q$3:$AB$3,0))</f>
        <v>33.345300000000002</v>
      </c>
      <c r="R1422" s="28">
        <f t="shared" si="117"/>
        <v>0</v>
      </c>
      <c r="S1422" s="28" t="e">
        <f t="shared" si="118"/>
        <v>#DIV/0!</v>
      </c>
      <c r="T1422" s="28" t="e">
        <f t="shared" si="119"/>
        <v>#DIV/0!</v>
      </c>
      <c r="U1422" s="16"/>
      <c r="V1422" s="16"/>
    </row>
    <row r="1423" spans="6:22" x14ac:dyDescent="0.2">
      <c r="F1423" s="16"/>
      <c r="H1423" s="16">
        <v>0</v>
      </c>
      <c r="I1423" s="16" t="e">
        <v>#DIV/0!</v>
      </c>
      <c r="J1423" s="16"/>
      <c r="K1423" s="26"/>
      <c r="L1423" s="116"/>
      <c r="M1423" s="16"/>
      <c r="N1423" s="26">
        <f t="shared" si="115"/>
        <v>1</v>
      </c>
      <c r="O1423" s="26">
        <f t="shared" si="116"/>
        <v>2004</v>
      </c>
      <c r="P1423" s="26">
        <f>INDEX(ENDEKS!$Q$4:$AB$25,MATCH(O1423,ENDEKS!$P$4:$P$25,0),MATCH(N1423,ENDEKS!$Q$3:$AB$3,0))</f>
        <v>33.345300000000002</v>
      </c>
      <c r="R1423" s="28">
        <f t="shared" si="117"/>
        <v>0</v>
      </c>
      <c r="S1423" s="28" t="e">
        <f t="shared" si="118"/>
        <v>#DIV/0!</v>
      </c>
      <c r="T1423" s="28" t="e">
        <f t="shared" si="119"/>
        <v>#DIV/0!</v>
      </c>
      <c r="U1423" s="16"/>
      <c r="V1423" s="16"/>
    </row>
    <row r="1424" spans="6:22" x14ac:dyDescent="0.2">
      <c r="F1424" s="16"/>
      <c r="H1424" s="16">
        <v>0</v>
      </c>
      <c r="I1424" s="16" t="e">
        <v>#DIV/0!</v>
      </c>
      <c r="J1424" s="16"/>
      <c r="K1424" s="26"/>
      <c r="L1424" s="116"/>
      <c r="M1424" s="16"/>
      <c r="N1424" s="26">
        <f t="shared" ref="N1424:N1487" si="120">IF(K1424="E",MONTH(L1424),MONTH(D1424))</f>
        <v>1</v>
      </c>
      <c r="O1424" s="26">
        <f t="shared" ref="O1424:O1487" si="121">IF(K1424="E",YEAR(L1424),IF(YEAR(D1424)&gt;2004,YEAR(D1424),2004))</f>
        <v>2004</v>
      </c>
      <c r="P1424" s="26">
        <f>INDEX(ENDEKS!$Q$4:$AB$25,MATCH(O1424,ENDEKS!$P$4:$P$25,0),MATCH(N1424,ENDEKS!$Q$3:$AB$3,0))</f>
        <v>33.345300000000002</v>
      </c>
      <c r="R1424" s="28">
        <f t="shared" si="117"/>
        <v>0</v>
      </c>
      <c r="S1424" s="28" t="e">
        <f t="shared" si="118"/>
        <v>#DIV/0!</v>
      </c>
      <c r="T1424" s="28" t="e">
        <f t="shared" si="119"/>
        <v>#DIV/0!</v>
      </c>
      <c r="U1424" s="16"/>
      <c r="V1424" s="16"/>
    </row>
    <row r="1425" spans="6:22" x14ac:dyDescent="0.2">
      <c r="F1425" s="16"/>
      <c r="H1425" s="16">
        <v>0</v>
      </c>
      <c r="I1425" s="16" t="e">
        <v>#DIV/0!</v>
      </c>
      <c r="J1425" s="16"/>
      <c r="K1425" s="26"/>
      <c r="L1425" s="116"/>
      <c r="M1425" s="16"/>
      <c r="N1425" s="26">
        <f t="shared" si="120"/>
        <v>1</v>
      </c>
      <c r="O1425" s="26">
        <f t="shared" si="121"/>
        <v>2004</v>
      </c>
      <c r="P1425" s="26">
        <f>INDEX(ENDEKS!$Q$4:$AB$25,MATCH(O1425,ENDEKS!$P$4:$P$25,0),MATCH(N1425,ENDEKS!$Q$3:$AB$3,0))</f>
        <v>33.345300000000002</v>
      </c>
      <c r="R1425" s="28">
        <f t="shared" ref="R1425:R1488" si="122">H1425*P1425</f>
        <v>0</v>
      </c>
      <c r="S1425" s="28" t="e">
        <f t="shared" ref="S1425:S1488" si="123">R1425/H1425*I1425</f>
        <v>#DIV/0!</v>
      </c>
      <c r="T1425" s="28" t="e">
        <f t="shared" ref="T1425:T1488" si="124">(R1425-H1425)-(S1425-I1425)</f>
        <v>#DIV/0!</v>
      </c>
      <c r="U1425" s="16"/>
      <c r="V1425" s="16"/>
    </row>
    <row r="1426" spans="6:22" x14ac:dyDescent="0.2">
      <c r="F1426" s="16"/>
      <c r="H1426" s="16">
        <v>0</v>
      </c>
      <c r="I1426" s="16" t="e">
        <v>#DIV/0!</v>
      </c>
      <c r="J1426" s="16"/>
      <c r="K1426" s="26"/>
      <c r="L1426" s="116"/>
      <c r="M1426" s="16"/>
      <c r="N1426" s="26">
        <f t="shared" si="120"/>
        <v>1</v>
      </c>
      <c r="O1426" s="26">
        <f t="shared" si="121"/>
        <v>2004</v>
      </c>
      <c r="P1426" s="26">
        <f>INDEX(ENDEKS!$Q$4:$AB$25,MATCH(O1426,ENDEKS!$P$4:$P$25,0),MATCH(N1426,ENDEKS!$Q$3:$AB$3,0))</f>
        <v>33.345300000000002</v>
      </c>
      <c r="R1426" s="28">
        <f t="shared" si="122"/>
        <v>0</v>
      </c>
      <c r="S1426" s="28" t="e">
        <f t="shared" si="123"/>
        <v>#DIV/0!</v>
      </c>
      <c r="T1426" s="28" t="e">
        <f t="shared" si="124"/>
        <v>#DIV/0!</v>
      </c>
      <c r="U1426" s="16"/>
      <c r="V1426" s="16"/>
    </row>
    <row r="1427" spans="6:22" x14ac:dyDescent="0.2">
      <c r="F1427" s="16"/>
      <c r="H1427" s="16">
        <v>0</v>
      </c>
      <c r="I1427" s="16" t="e">
        <v>#DIV/0!</v>
      </c>
      <c r="J1427" s="16"/>
      <c r="K1427" s="26"/>
      <c r="L1427" s="116"/>
      <c r="M1427" s="16"/>
      <c r="N1427" s="26">
        <f t="shared" si="120"/>
        <v>1</v>
      </c>
      <c r="O1427" s="26">
        <f t="shared" si="121"/>
        <v>2004</v>
      </c>
      <c r="P1427" s="26">
        <f>INDEX(ENDEKS!$Q$4:$AB$25,MATCH(O1427,ENDEKS!$P$4:$P$25,0),MATCH(N1427,ENDEKS!$Q$3:$AB$3,0))</f>
        <v>33.345300000000002</v>
      </c>
      <c r="R1427" s="28">
        <f t="shared" si="122"/>
        <v>0</v>
      </c>
      <c r="S1427" s="28" t="e">
        <f t="shared" si="123"/>
        <v>#DIV/0!</v>
      </c>
      <c r="T1427" s="28" t="e">
        <f t="shared" si="124"/>
        <v>#DIV/0!</v>
      </c>
      <c r="U1427" s="16"/>
      <c r="V1427" s="16"/>
    </row>
    <row r="1428" spans="6:22" x14ac:dyDescent="0.2">
      <c r="F1428" s="16"/>
      <c r="H1428" s="16">
        <v>0</v>
      </c>
      <c r="I1428" s="16" t="e">
        <v>#DIV/0!</v>
      </c>
      <c r="J1428" s="16"/>
      <c r="K1428" s="26"/>
      <c r="L1428" s="116"/>
      <c r="M1428" s="16"/>
      <c r="N1428" s="26">
        <f t="shared" si="120"/>
        <v>1</v>
      </c>
      <c r="O1428" s="26">
        <f t="shared" si="121"/>
        <v>2004</v>
      </c>
      <c r="P1428" s="26">
        <f>INDEX(ENDEKS!$Q$4:$AB$25,MATCH(O1428,ENDEKS!$P$4:$P$25,0),MATCH(N1428,ENDEKS!$Q$3:$AB$3,0))</f>
        <v>33.345300000000002</v>
      </c>
      <c r="R1428" s="28">
        <f t="shared" si="122"/>
        <v>0</v>
      </c>
      <c r="S1428" s="28" t="e">
        <f t="shared" si="123"/>
        <v>#DIV/0!</v>
      </c>
      <c r="T1428" s="28" t="e">
        <f t="shared" si="124"/>
        <v>#DIV/0!</v>
      </c>
      <c r="U1428" s="16"/>
      <c r="V1428" s="16"/>
    </row>
    <row r="1429" spans="6:22" x14ac:dyDescent="0.2">
      <c r="F1429" s="16"/>
      <c r="H1429" s="16">
        <v>0</v>
      </c>
      <c r="I1429" s="16" t="e">
        <v>#DIV/0!</v>
      </c>
      <c r="J1429" s="16"/>
      <c r="K1429" s="26"/>
      <c r="L1429" s="116"/>
      <c r="M1429" s="16"/>
      <c r="N1429" s="26">
        <f t="shared" si="120"/>
        <v>1</v>
      </c>
      <c r="O1429" s="26">
        <f t="shared" si="121"/>
        <v>2004</v>
      </c>
      <c r="P1429" s="26">
        <f>INDEX(ENDEKS!$Q$4:$AB$25,MATCH(O1429,ENDEKS!$P$4:$P$25,0),MATCH(N1429,ENDEKS!$Q$3:$AB$3,0))</f>
        <v>33.345300000000002</v>
      </c>
      <c r="R1429" s="28">
        <f t="shared" si="122"/>
        <v>0</v>
      </c>
      <c r="S1429" s="28" t="e">
        <f t="shared" si="123"/>
        <v>#DIV/0!</v>
      </c>
      <c r="T1429" s="28" t="e">
        <f t="shared" si="124"/>
        <v>#DIV/0!</v>
      </c>
      <c r="U1429" s="16"/>
      <c r="V1429" s="16"/>
    </row>
    <row r="1430" spans="6:22" x14ac:dyDescent="0.2">
      <c r="F1430" s="16"/>
      <c r="H1430" s="16">
        <v>0</v>
      </c>
      <c r="I1430" s="16" t="e">
        <v>#DIV/0!</v>
      </c>
      <c r="J1430" s="16"/>
      <c r="K1430" s="26"/>
      <c r="L1430" s="116"/>
      <c r="M1430" s="16"/>
      <c r="N1430" s="26">
        <f t="shared" si="120"/>
        <v>1</v>
      </c>
      <c r="O1430" s="26">
        <f t="shared" si="121"/>
        <v>2004</v>
      </c>
      <c r="P1430" s="26">
        <f>INDEX(ENDEKS!$Q$4:$AB$25,MATCH(O1430,ENDEKS!$P$4:$P$25,0),MATCH(N1430,ENDEKS!$Q$3:$AB$3,0))</f>
        <v>33.345300000000002</v>
      </c>
      <c r="R1430" s="28">
        <f t="shared" si="122"/>
        <v>0</v>
      </c>
      <c r="S1430" s="28" t="e">
        <f t="shared" si="123"/>
        <v>#DIV/0!</v>
      </c>
      <c r="T1430" s="28" t="e">
        <f t="shared" si="124"/>
        <v>#DIV/0!</v>
      </c>
      <c r="U1430" s="16"/>
      <c r="V1430" s="16"/>
    </row>
    <row r="1431" spans="6:22" x14ac:dyDescent="0.2">
      <c r="F1431" s="16"/>
      <c r="H1431" s="16">
        <v>0</v>
      </c>
      <c r="I1431" s="16" t="e">
        <v>#DIV/0!</v>
      </c>
      <c r="J1431" s="16"/>
      <c r="K1431" s="26"/>
      <c r="L1431" s="116"/>
      <c r="M1431" s="16"/>
      <c r="N1431" s="26">
        <f t="shared" si="120"/>
        <v>1</v>
      </c>
      <c r="O1431" s="26">
        <f t="shared" si="121"/>
        <v>2004</v>
      </c>
      <c r="P1431" s="26">
        <f>INDEX(ENDEKS!$Q$4:$AB$25,MATCH(O1431,ENDEKS!$P$4:$P$25,0),MATCH(N1431,ENDEKS!$Q$3:$AB$3,0))</f>
        <v>33.345300000000002</v>
      </c>
      <c r="R1431" s="28">
        <f t="shared" si="122"/>
        <v>0</v>
      </c>
      <c r="S1431" s="28" t="e">
        <f t="shared" si="123"/>
        <v>#DIV/0!</v>
      </c>
      <c r="T1431" s="28" t="e">
        <f t="shared" si="124"/>
        <v>#DIV/0!</v>
      </c>
      <c r="U1431" s="16"/>
      <c r="V1431" s="16"/>
    </row>
    <row r="1432" spans="6:22" x14ac:dyDescent="0.2">
      <c r="F1432" s="16"/>
      <c r="H1432" s="16">
        <v>0</v>
      </c>
      <c r="I1432" s="16" t="e">
        <v>#DIV/0!</v>
      </c>
      <c r="J1432" s="16"/>
      <c r="K1432" s="26"/>
      <c r="L1432" s="116"/>
      <c r="M1432" s="16"/>
      <c r="N1432" s="26">
        <f t="shared" si="120"/>
        <v>1</v>
      </c>
      <c r="O1432" s="26">
        <f t="shared" si="121"/>
        <v>2004</v>
      </c>
      <c r="P1432" s="26">
        <f>INDEX(ENDEKS!$Q$4:$AB$25,MATCH(O1432,ENDEKS!$P$4:$P$25,0),MATCH(N1432,ENDEKS!$Q$3:$AB$3,0))</f>
        <v>33.345300000000002</v>
      </c>
      <c r="R1432" s="28">
        <f t="shared" si="122"/>
        <v>0</v>
      </c>
      <c r="S1432" s="28" t="e">
        <f t="shared" si="123"/>
        <v>#DIV/0!</v>
      </c>
      <c r="T1432" s="28" t="e">
        <f t="shared" si="124"/>
        <v>#DIV/0!</v>
      </c>
      <c r="U1432" s="16"/>
      <c r="V1432" s="16"/>
    </row>
    <row r="1433" spans="6:22" x14ac:dyDescent="0.2">
      <c r="F1433" s="16"/>
      <c r="H1433" s="16">
        <v>0</v>
      </c>
      <c r="I1433" s="16" t="e">
        <v>#DIV/0!</v>
      </c>
      <c r="J1433" s="16"/>
      <c r="K1433" s="26"/>
      <c r="L1433" s="116"/>
      <c r="M1433" s="16"/>
      <c r="N1433" s="26">
        <f t="shared" si="120"/>
        <v>1</v>
      </c>
      <c r="O1433" s="26">
        <f t="shared" si="121"/>
        <v>2004</v>
      </c>
      <c r="P1433" s="26">
        <f>INDEX(ENDEKS!$Q$4:$AB$25,MATCH(O1433,ENDEKS!$P$4:$P$25,0),MATCH(N1433,ENDEKS!$Q$3:$AB$3,0))</f>
        <v>33.345300000000002</v>
      </c>
      <c r="R1433" s="28">
        <f t="shared" si="122"/>
        <v>0</v>
      </c>
      <c r="S1433" s="28" t="e">
        <f t="shared" si="123"/>
        <v>#DIV/0!</v>
      </c>
      <c r="T1433" s="28" t="e">
        <f t="shared" si="124"/>
        <v>#DIV/0!</v>
      </c>
      <c r="U1433" s="16"/>
      <c r="V1433" s="16"/>
    </row>
    <row r="1434" spans="6:22" x14ac:dyDescent="0.2">
      <c r="F1434" s="16"/>
      <c r="H1434" s="16">
        <v>0</v>
      </c>
      <c r="I1434" s="16" t="e">
        <v>#DIV/0!</v>
      </c>
      <c r="J1434" s="16"/>
      <c r="K1434" s="26"/>
      <c r="L1434" s="116"/>
      <c r="M1434" s="16"/>
      <c r="N1434" s="26">
        <f t="shared" si="120"/>
        <v>1</v>
      </c>
      <c r="O1434" s="26">
        <f t="shared" si="121"/>
        <v>2004</v>
      </c>
      <c r="P1434" s="26">
        <f>INDEX(ENDEKS!$Q$4:$AB$25,MATCH(O1434,ENDEKS!$P$4:$P$25,0),MATCH(N1434,ENDEKS!$Q$3:$AB$3,0))</f>
        <v>33.345300000000002</v>
      </c>
      <c r="R1434" s="28">
        <f t="shared" si="122"/>
        <v>0</v>
      </c>
      <c r="S1434" s="28" t="e">
        <f t="shared" si="123"/>
        <v>#DIV/0!</v>
      </c>
      <c r="T1434" s="28" t="e">
        <f t="shared" si="124"/>
        <v>#DIV/0!</v>
      </c>
      <c r="U1434" s="16"/>
      <c r="V1434" s="16"/>
    </row>
    <row r="1435" spans="6:22" x14ac:dyDescent="0.2">
      <c r="F1435" s="16"/>
      <c r="H1435" s="16">
        <v>0</v>
      </c>
      <c r="I1435" s="16" t="e">
        <v>#DIV/0!</v>
      </c>
      <c r="J1435" s="16"/>
      <c r="K1435" s="26"/>
      <c r="L1435" s="116"/>
      <c r="M1435" s="16"/>
      <c r="N1435" s="26">
        <f t="shared" si="120"/>
        <v>1</v>
      </c>
      <c r="O1435" s="26">
        <f t="shared" si="121"/>
        <v>2004</v>
      </c>
      <c r="P1435" s="26">
        <f>INDEX(ENDEKS!$Q$4:$AB$25,MATCH(O1435,ENDEKS!$P$4:$P$25,0),MATCH(N1435,ENDEKS!$Q$3:$AB$3,0))</f>
        <v>33.345300000000002</v>
      </c>
      <c r="R1435" s="28">
        <f t="shared" si="122"/>
        <v>0</v>
      </c>
      <c r="S1435" s="28" t="e">
        <f t="shared" si="123"/>
        <v>#DIV/0!</v>
      </c>
      <c r="T1435" s="28" t="e">
        <f t="shared" si="124"/>
        <v>#DIV/0!</v>
      </c>
      <c r="U1435" s="16"/>
      <c r="V1435" s="16"/>
    </row>
    <row r="1436" spans="6:22" x14ac:dyDescent="0.2">
      <c r="F1436" s="16"/>
      <c r="H1436" s="16">
        <v>0</v>
      </c>
      <c r="I1436" s="16" t="e">
        <v>#DIV/0!</v>
      </c>
      <c r="J1436" s="16"/>
      <c r="K1436" s="26"/>
      <c r="L1436" s="116"/>
      <c r="M1436" s="16"/>
      <c r="N1436" s="26">
        <f t="shared" si="120"/>
        <v>1</v>
      </c>
      <c r="O1436" s="26">
        <f t="shared" si="121"/>
        <v>2004</v>
      </c>
      <c r="P1436" s="26">
        <f>INDEX(ENDEKS!$Q$4:$AB$25,MATCH(O1436,ENDEKS!$P$4:$P$25,0),MATCH(N1436,ENDEKS!$Q$3:$AB$3,0))</f>
        <v>33.345300000000002</v>
      </c>
      <c r="R1436" s="28">
        <f t="shared" si="122"/>
        <v>0</v>
      </c>
      <c r="S1436" s="28" t="e">
        <f t="shared" si="123"/>
        <v>#DIV/0!</v>
      </c>
      <c r="T1436" s="28" t="e">
        <f t="shared" si="124"/>
        <v>#DIV/0!</v>
      </c>
      <c r="U1436" s="16"/>
      <c r="V1436" s="16"/>
    </row>
    <row r="1437" spans="6:22" x14ac:dyDescent="0.2">
      <c r="F1437" s="16"/>
      <c r="H1437" s="16">
        <v>0</v>
      </c>
      <c r="I1437" s="16" t="e">
        <v>#DIV/0!</v>
      </c>
      <c r="J1437" s="16"/>
      <c r="K1437" s="26"/>
      <c r="L1437" s="116"/>
      <c r="M1437" s="16"/>
      <c r="N1437" s="26">
        <f t="shared" si="120"/>
        <v>1</v>
      </c>
      <c r="O1437" s="26">
        <f t="shared" si="121"/>
        <v>2004</v>
      </c>
      <c r="P1437" s="26">
        <f>INDEX(ENDEKS!$Q$4:$AB$25,MATCH(O1437,ENDEKS!$P$4:$P$25,0),MATCH(N1437,ENDEKS!$Q$3:$AB$3,0))</f>
        <v>33.345300000000002</v>
      </c>
      <c r="R1437" s="28">
        <f t="shared" si="122"/>
        <v>0</v>
      </c>
      <c r="S1437" s="28" t="e">
        <f t="shared" si="123"/>
        <v>#DIV/0!</v>
      </c>
      <c r="T1437" s="28" t="e">
        <f t="shared" si="124"/>
        <v>#DIV/0!</v>
      </c>
      <c r="U1437" s="16"/>
      <c r="V1437" s="16"/>
    </row>
    <row r="1438" spans="6:22" x14ac:dyDescent="0.2">
      <c r="F1438" s="16"/>
      <c r="H1438" s="16">
        <v>0</v>
      </c>
      <c r="I1438" s="16" t="e">
        <v>#DIV/0!</v>
      </c>
      <c r="J1438" s="16"/>
      <c r="K1438" s="26"/>
      <c r="L1438" s="116"/>
      <c r="M1438" s="16"/>
      <c r="N1438" s="26">
        <f t="shared" si="120"/>
        <v>1</v>
      </c>
      <c r="O1438" s="26">
        <f t="shared" si="121"/>
        <v>2004</v>
      </c>
      <c r="P1438" s="26">
        <f>INDEX(ENDEKS!$Q$4:$AB$25,MATCH(O1438,ENDEKS!$P$4:$P$25,0),MATCH(N1438,ENDEKS!$Q$3:$AB$3,0))</f>
        <v>33.345300000000002</v>
      </c>
      <c r="R1438" s="28">
        <f t="shared" si="122"/>
        <v>0</v>
      </c>
      <c r="S1438" s="28" t="e">
        <f t="shared" si="123"/>
        <v>#DIV/0!</v>
      </c>
      <c r="T1438" s="28" t="e">
        <f t="shared" si="124"/>
        <v>#DIV/0!</v>
      </c>
      <c r="U1438" s="16"/>
      <c r="V1438" s="16"/>
    </row>
    <row r="1439" spans="6:22" x14ac:dyDescent="0.2">
      <c r="F1439" s="16"/>
      <c r="H1439" s="16">
        <v>0</v>
      </c>
      <c r="I1439" s="16" t="e">
        <v>#DIV/0!</v>
      </c>
      <c r="J1439" s="16"/>
      <c r="K1439" s="26"/>
      <c r="L1439" s="116"/>
      <c r="M1439" s="16"/>
      <c r="N1439" s="26">
        <f t="shared" si="120"/>
        <v>1</v>
      </c>
      <c r="O1439" s="26">
        <f t="shared" si="121"/>
        <v>2004</v>
      </c>
      <c r="P1439" s="26">
        <f>INDEX(ENDEKS!$Q$4:$AB$25,MATCH(O1439,ENDEKS!$P$4:$P$25,0),MATCH(N1439,ENDEKS!$Q$3:$AB$3,0))</f>
        <v>33.345300000000002</v>
      </c>
      <c r="R1439" s="28">
        <f t="shared" si="122"/>
        <v>0</v>
      </c>
      <c r="S1439" s="28" t="e">
        <f t="shared" si="123"/>
        <v>#DIV/0!</v>
      </c>
      <c r="T1439" s="28" t="e">
        <f t="shared" si="124"/>
        <v>#DIV/0!</v>
      </c>
      <c r="U1439" s="16"/>
      <c r="V1439" s="16"/>
    </row>
    <row r="1440" spans="6:22" x14ac:dyDescent="0.2">
      <c r="F1440" s="16"/>
      <c r="H1440" s="16">
        <v>0</v>
      </c>
      <c r="I1440" s="16" t="e">
        <v>#DIV/0!</v>
      </c>
      <c r="J1440" s="16"/>
      <c r="K1440" s="26"/>
      <c r="L1440" s="116"/>
      <c r="M1440" s="16"/>
      <c r="N1440" s="26">
        <f t="shared" si="120"/>
        <v>1</v>
      </c>
      <c r="O1440" s="26">
        <f t="shared" si="121"/>
        <v>2004</v>
      </c>
      <c r="P1440" s="26">
        <f>INDEX(ENDEKS!$Q$4:$AB$25,MATCH(O1440,ENDEKS!$P$4:$P$25,0),MATCH(N1440,ENDEKS!$Q$3:$AB$3,0))</f>
        <v>33.345300000000002</v>
      </c>
      <c r="R1440" s="28">
        <f t="shared" si="122"/>
        <v>0</v>
      </c>
      <c r="S1440" s="28" t="e">
        <f t="shared" si="123"/>
        <v>#DIV/0!</v>
      </c>
      <c r="T1440" s="28" t="e">
        <f t="shared" si="124"/>
        <v>#DIV/0!</v>
      </c>
      <c r="U1440" s="16"/>
      <c r="V1440" s="16"/>
    </row>
    <row r="1441" spans="6:22" x14ac:dyDescent="0.2">
      <c r="F1441" s="16"/>
      <c r="H1441" s="16">
        <v>0</v>
      </c>
      <c r="I1441" s="16" t="e">
        <v>#DIV/0!</v>
      </c>
      <c r="J1441" s="16"/>
      <c r="K1441" s="26"/>
      <c r="L1441" s="116"/>
      <c r="M1441" s="16"/>
      <c r="N1441" s="26">
        <f t="shared" si="120"/>
        <v>1</v>
      </c>
      <c r="O1441" s="26">
        <f t="shared" si="121"/>
        <v>2004</v>
      </c>
      <c r="P1441" s="26">
        <f>INDEX(ENDEKS!$Q$4:$AB$25,MATCH(O1441,ENDEKS!$P$4:$P$25,0),MATCH(N1441,ENDEKS!$Q$3:$AB$3,0))</f>
        <v>33.345300000000002</v>
      </c>
      <c r="R1441" s="28">
        <f t="shared" si="122"/>
        <v>0</v>
      </c>
      <c r="S1441" s="28" t="e">
        <f t="shared" si="123"/>
        <v>#DIV/0!</v>
      </c>
      <c r="T1441" s="28" t="e">
        <f t="shared" si="124"/>
        <v>#DIV/0!</v>
      </c>
      <c r="U1441" s="16"/>
      <c r="V1441" s="16"/>
    </row>
    <row r="1442" spans="6:22" x14ac:dyDescent="0.2">
      <c r="F1442" s="16"/>
      <c r="H1442" s="16">
        <v>0</v>
      </c>
      <c r="I1442" s="16" t="e">
        <v>#DIV/0!</v>
      </c>
      <c r="J1442" s="16"/>
      <c r="K1442" s="26"/>
      <c r="L1442" s="116"/>
      <c r="M1442" s="16"/>
      <c r="N1442" s="26">
        <f t="shared" si="120"/>
        <v>1</v>
      </c>
      <c r="O1442" s="26">
        <f t="shared" si="121"/>
        <v>2004</v>
      </c>
      <c r="P1442" s="26">
        <f>INDEX(ENDEKS!$Q$4:$AB$25,MATCH(O1442,ENDEKS!$P$4:$P$25,0),MATCH(N1442,ENDEKS!$Q$3:$AB$3,0))</f>
        <v>33.345300000000002</v>
      </c>
      <c r="R1442" s="28">
        <f t="shared" si="122"/>
        <v>0</v>
      </c>
      <c r="S1442" s="28" t="e">
        <f t="shared" si="123"/>
        <v>#DIV/0!</v>
      </c>
      <c r="T1442" s="28" t="e">
        <f t="shared" si="124"/>
        <v>#DIV/0!</v>
      </c>
      <c r="U1442" s="16"/>
      <c r="V1442" s="16"/>
    </row>
    <row r="1443" spans="6:22" x14ac:dyDescent="0.2">
      <c r="F1443" s="16"/>
      <c r="H1443" s="16">
        <v>0</v>
      </c>
      <c r="I1443" s="16" t="e">
        <v>#DIV/0!</v>
      </c>
      <c r="J1443" s="16"/>
      <c r="K1443" s="26"/>
      <c r="L1443" s="116"/>
      <c r="M1443" s="16"/>
      <c r="N1443" s="26">
        <f t="shared" si="120"/>
        <v>1</v>
      </c>
      <c r="O1443" s="26">
        <f t="shared" si="121"/>
        <v>2004</v>
      </c>
      <c r="P1443" s="26">
        <f>INDEX(ENDEKS!$Q$4:$AB$25,MATCH(O1443,ENDEKS!$P$4:$P$25,0),MATCH(N1443,ENDEKS!$Q$3:$AB$3,0))</f>
        <v>33.345300000000002</v>
      </c>
      <c r="R1443" s="28">
        <f t="shared" si="122"/>
        <v>0</v>
      </c>
      <c r="S1443" s="28" t="e">
        <f t="shared" si="123"/>
        <v>#DIV/0!</v>
      </c>
      <c r="T1443" s="28" t="e">
        <f t="shared" si="124"/>
        <v>#DIV/0!</v>
      </c>
      <c r="U1443" s="16"/>
      <c r="V1443" s="16"/>
    </row>
    <row r="1444" spans="6:22" x14ac:dyDescent="0.2">
      <c r="F1444" s="16"/>
      <c r="H1444" s="16">
        <v>0</v>
      </c>
      <c r="I1444" s="16" t="e">
        <v>#DIV/0!</v>
      </c>
      <c r="J1444" s="16"/>
      <c r="K1444" s="26"/>
      <c r="L1444" s="116"/>
      <c r="M1444" s="16"/>
      <c r="N1444" s="26">
        <f t="shared" si="120"/>
        <v>1</v>
      </c>
      <c r="O1444" s="26">
        <f t="shared" si="121"/>
        <v>2004</v>
      </c>
      <c r="P1444" s="26">
        <f>INDEX(ENDEKS!$Q$4:$AB$25,MATCH(O1444,ENDEKS!$P$4:$P$25,0),MATCH(N1444,ENDEKS!$Q$3:$AB$3,0))</f>
        <v>33.345300000000002</v>
      </c>
      <c r="R1444" s="28">
        <f t="shared" si="122"/>
        <v>0</v>
      </c>
      <c r="S1444" s="28" t="e">
        <f t="shared" si="123"/>
        <v>#DIV/0!</v>
      </c>
      <c r="T1444" s="28" t="e">
        <f t="shared" si="124"/>
        <v>#DIV/0!</v>
      </c>
      <c r="U1444" s="16"/>
      <c r="V1444" s="16"/>
    </row>
    <row r="1445" spans="6:22" x14ac:dyDescent="0.2">
      <c r="F1445" s="16"/>
      <c r="H1445" s="16">
        <v>0</v>
      </c>
      <c r="I1445" s="16" t="e">
        <v>#DIV/0!</v>
      </c>
      <c r="J1445" s="16"/>
      <c r="K1445" s="26"/>
      <c r="L1445" s="116"/>
      <c r="M1445" s="16"/>
      <c r="N1445" s="26">
        <f t="shared" si="120"/>
        <v>1</v>
      </c>
      <c r="O1445" s="26">
        <f t="shared" si="121"/>
        <v>2004</v>
      </c>
      <c r="P1445" s="26">
        <f>INDEX(ENDEKS!$Q$4:$AB$25,MATCH(O1445,ENDEKS!$P$4:$P$25,0),MATCH(N1445,ENDEKS!$Q$3:$AB$3,0))</f>
        <v>33.345300000000002</v>
      </c>
      <c r="R1445" s="28">
        <f t="shared" si="122"/>
        <v>0</v>
      </c>
      <c r="S1445" s="28" t="e">
        <f t="shared" si="123"/>
        <v>#DIV/0!</v>
      </c>
      <c r="T1445" s="28" t="e">
        <f t="shared" si="124"/>
        <v>#DIV/0!</v>
      </c>
      <c r="U1445" s="16"/>
      <c r="V1445" s="16"/>
    </row>
    <row r="1446" spans="6:22" x14ac:dyDescent="0.2">
      <c r="F1446" s="16"/>
      <c r="H1446" s="16">
        <v>0</v>
      </c>
      <c r="I1446" s="16" t="e">
        <v>#DIV/0!</v>
      </c>
      <c r="J1446" s="16"/>
      <c r="K1446" s="26"/>
      <c r="L1446" s="116"/>
      <c r="M1446" s="16"/>
      <c r="N1446" s="26">
        <f t="shared" si="120"/>
        <v>1</v>
      </c>
      <c r="O1446" s="26">
        <f t="shared" si="121"/>
        <v>2004</v>
      </c>
      <c r="P1446" s="26">
        <f>INDEX(ENDEKS!$Q$4:$AB$25,MATCH(O1446,ENDEKS!$P$4:$P$25,0),MATCH(N1446,ENDEKS!$Q$3:$AB$3,0))</f>
        <v>33.345300000000002</v>
      </c>
      <c r="R1446" s="28">
        <f t="shared" si="122"/>
        <v>0</v>
      </c>
      <c r="S1446" s="28" t="e">
        <f t="shared" si="123"/>
        <v>#DIV/0!</v>
      </c>
      <c r="T1446" s="28" t="e">
        <f t="shared" si="124"/>
        <v>#DIV/0!</v>
      </c>
      <c r="U1446" s="16"/>
      <c r="V1446" s="16"/>
    </row>
    <row r="1447" spans="6:22" x14ac:dyDescent="0.2">
      <c r="F1447" s="16"/>
      <c r="H1447" s="16">
        <v>0</v>
      </c>
      <c r="I1447" s="16" t="e">
        <v>#DIV/0!</v>
      </c>
      <c r="J1447" s="16"/>
      <c r="K1447" s="26"/>
      <c r="L1447" s="116"/>
      <c r="M1447" s="16"/>
      <c r="N1447" s="26">
        <f t="shared" si="120"/>
        <v>1</v>
      </c>
      <c r="O1447" s="26">
        <f t="shared" si="121"/>
        <v>2004</v>
      </c>
      <c r="P1447" s="26">
        <f>INDEX(ENDEKS!$Q$4:$AB$25,MATCH(O1447,ENDEKS!$P$4:$P$25,0),MATCH(N1447,ENDEKS!$Q$3:$AB$3,0))</f>
        <v>33.345300000000002</v>
      </c>
      <c r="R1447" s="28">
        <f t="shared" si="122"/>
        <v>0</v>
      </c>
      <c r="S1447" s="28" t="e">
        <f t="shared" si="123"/>
        <v>#DIV/0!</v>
      </c>
      <c r="T1447" s="28" t="e">
        <f t="shared" si="124"/>
        <v>#DIV/0!</v>
      </c>
      <c r="U1447" s="16"/>
      <c r="V1447" s="16"/>
    </row>
    <row r="1448" spans="6:22" x14ac:dyDescent="0.2">
      <c r="F1448" s="16"/>
      <c r="H1448" s="16">
        <v>0</v>
      </c>
      <c r="I1448" s="16" t="e">
        <v>#DIV/0!</v>
      </c>
      <c r="J1448" s="16"/>
      <c r="K1448" s="26"/>
      <c r="L1448" s="116"/>
      <c r="M1448" s="16"/>
      <c r="N1448" s="26">
        <f t="shared" si="120"/>
        <v>1</v>
      </c>
      <c r="O1448" s="26">
        <f t="shared" si="121"/>
        <v>2004</v>
      </c>
      <c r="P1448" s="26">
        <f>INDEX(ENDEKS!$Q$4:$AB$25,MATCH(O1448,ENDEKS!$P$4:$P$25,0),MATCH(N1448,ENDEKS!$Q$3:$AB$3,0))</f>
        <v>33.345300000000002</v>
      </c>
      <c r="R1448" s="28">
        <f t="shared" si="122"/>
        <v>0</v>
      </c>
      <c r="S1448" s="28" t="e">
        <f t="shared" si="123"/>
        <v>#DIV/0!</v>
      </c>
      <c r="T1448" s="28" t="e">
        <f t="shared" si="124"/>
        <v>#DIV/0!</v>
      </c>
      <c r="U1448" s="16"/>
      <c r="V1448" s="16"/>
    </row>
    <row r="1449" spans="6:22" x14ac:dyDescent="0.2">
      <c r="F1449" s="16"/>
      <c r="H1449" s="16">
        <v>0</v>
      </c>
      <c r="I1449" s="16" t="e">
        <v>#DIV/0!</v>
      </c>
      <c r="J1449" s="16"/>
      <c r="K1449" s="26"/>
      <c r="L1449" s="116"/>
      <c r="M1449" s="16"/>
      <c r="N1449" s="26">
        <f t="shared" si="120"/>
        <v>1</v>
      </c>
      <c r="O1449" s="26">
        <f t="shared" si="121"/>
        <v>2004</v>
      </c>
      <c r="P1449" s="26">
        <f>INDEX(ENDEKS!$Q$4:$AB$25,MATCH(O1449,ENDEKS!$P$4:$P$25,0),MATCH(N1449,ENDEKS!$Q$3:$AB$3,0))</f>
        <v>33.345300000000002</v>
      </c>
      <c r="R1449" s="28">
        <f t="shared" si="122"/>
        <v>0</v>
      </c>
      <c r="S1449" s="28" t="e">
        <f t="shared" si="123"/>
        <v>#DIV/0!</v>
      </c>
      <c r="T1449" s="28" t="e">
        <f t="shared" si="124"/>
        <v>#DIV/0!</v>
      </c>
      <c r="U1449" s="16"/>
      <c r="V1449" s="16"/>
    </row>
    <row r="1450" spans="6:22" x14ac:dyDescent="0.2">
      <c r="F1450" s="16"/>
      <c r="H1450" s="16">
        <v>0</v>
      </c>
      <c r="I1450" s="16" t="e">
        <v>#DIV/0!</v>
      </c>
      <c r="J1450" s="16"/>
      <c r="K1450" s="26"/>
      <c r="L1450" s="116"/>
      <c r="M1450" s="16"/>
      <c r="N1450" s="26">
        <f t="shared" si="120"/>
        <v>1</v>
      </c>
      <c r="O1450" s="26">
        <f t="shared" si="121"/>
        <v>2004</v>
      </c>
      <c r="P1450" s="26">
        <f>INDEX(ENDEKS!$Q$4:$AB$25,MATCH(O1450,ENDEKS!$P$4:$P$25,0),MATCH(N1450,ENDEKS!$Q$3:$AB$3,0))</f>
        <v>33.345300000000002</v>
      </c>
      <c r="R1450" s="28">
        <f t="shared" si="122"/>
        <v>0</v>
      </c>
      <c r="S1450" s="28" t="e">
        <f t="shared" si="123"/>
        <v>#DIV/0!</v>
      </c>
      <c r="T1450" s="28" t="e">
        <f t="shared" si="124"/>
        <v>#DIV/0!</v>
      </c>
      <c r="U1450" s="16"/>
      <c r="V1450" s="16"/>
    </row>
    <row r="1451" spans="6:22" x14ac:dyDescent="0.2">
      <c r="F1451" s="16"/>
      <c r="H1451" s="16">
        <v>0</v>
      </c>
      <c r="I1451" s="16" t="e">
        <v>#DIV/0!</v>
      </c>
      <c r="J1451" s="16"/>
      <c r="K1451" s="26"/>
      <c r="L1451" s="116"/>
      <c r="M1451" s="16"/>
      <c r="N1451" s="26">
        <f t="shared" si="120"/>
        <v>1</v>
      </c>
      <c r="O1451" s="26">
        <f t="shared" si="121"/>
        <v>2004</v>
      </c>
      <c r="P1451" s="26">
        <f>INDEX(ENDEKS!$Q$4:$AB$25,MATCH(O1451,ENDEKS!$P$4:$P$25,0),MATCH(N1451,ENDEKS!$Q$3:$AB$3,0))</f>
        <v>33.345300000000002</v>
      </c>
      <c r="R1451" s="28">
        <f t="shared" si="122"/>
        <v>0</v>
      </c>
      <c r="S1451" s="28" t="e">
        <f t="shared" si="123"/>
        <v>#DIV/0!</v>
      </c>
      <c r="T1451" s="28" t="e">
        <f t="shared" si="124"/>
        <v>#DIV/0!</v>
      </c>
      <c r="U1451" s="16"/>
      <c r="V1451" s="16"/>
    </row>
    <row r="1452" spans="6:22" x14ac:dyDescent="0.2">
      <c r="F1452" s="16"/>
      <c r="H1452" s="16">
        <v>0</v>
      </c>
      <c r="I1452" s="16" t="e">
        <v>#DIV/0!</v>
      </c>
      <c r="J1452" s="16"/>
      <c r="K1452" s="26"/>
      <c r="L1452" s="116"/>
      <c r="M1452" s="16"/>
      <c r="N1452" s="26">
        <f t="shared" si="120"/>
        <v>1</v>
      </c>
      <c r="O1452" s="26">
        <f t="shared" si="121"/>
        <v>2004</v>
      </c>
      <c r="P1452" s="26">
        <f>INDEX(ENDEKS!$Q$4:$AB$25,MATCH(O1452,ENDEKS!$P$4:$P$25,0),MATCH(N1452,ENDEKS!$Q$3:$AB$3,0))</f>
        <v>33.345300000000002</v>
      </c>
      <c r="R1452" s="28">
        <f t="shared" si="122"/>
        <v>0</v>
      </c>
      <c r="S1452" s="28" t="e">
        <f t="shared" si="123"/>
        <v>#DIV/0!</v>
      </c>
      <c r="T1452" s="28" t="e">
        <f t="shared" si="124"/>
        <v>#DIV/0!</v>
      </c>
      <c r="U1452" s="16"/>
      <c r="V1452" s="16"/>
    </row>
    <row r="1453" spans="6:22" x14ac:dyDescent="0.2">
      <c r="F1453" s="16"/>
      <c r="H1453" s="16">
        <v>0</v>
      </c>
      <c r="I1453" s="16" t="e">
        <v>#DIV/0!</v>
      </c>
      <c r="J1453" s="16"/>
      <c r="K1453" s="26"/>
      <c r="L1453" s="116"/>
      <c r="M1453" s="16"/>
      <c r="N1453" s="26">
        <f t="shared" si="120"/>
        <v>1</v>
      </c>
      <c r="O1453" s="26">
        <f t="shared" si="121"/>
        <v>2004</v>
      </c>
      <c r="P1453" s="26">
        <f>INDEX(ENDEKS!$Q$4:$AB$25,MATCH(O1453,ENDEKS!$P$4:$P$25,0),MATCH(N1453,ENDEKS!$Q$3:$AB$3,0))</f>
        <v>33.345300000000002</v>
      </c>
      <c r="R1453" s="28">
        <f t="shared" si="122"/>
        <v>0</v>
      </c>
      <c r="S1453" s="28" t="e">
        <f t="shared" si="123"/>
        <v>#DIV/0!</v>
      </c>
      <c r="T1453" s="28" t="e">
        <f t="shared" si="124"/>
        <v>#DIV/0!</v>
      </c>
      <c r="U1453" s="16"/>
      <c r="V1453" s="16"/>
    </row>
    <row r="1454" spans="6:22" x14ac:dyDescent="0.2">
      <c r="F1454" s="16"/>
      <c r="H1454" s="16">
        <v>0</v>
      </c>
      <c r="I1454" s="16" t="e">
        <v>#DIV/0!</v>
      </c>
      <c r="J1454" s="16"/>
      <c r="K1454" s="26"/>
      <c r="L1454" s="116"/>
      <c r="M1454" s="16"/>
      <c r="N1454" s="26">
        <f t="shared" si="120"/>
        <v>1</v>
      </c>
      <c r="O1454" s="26">
        <f t="shared" si="121"/>
        <v>2004</v>
      </c>
      <c r="P1454" s="26">
        <f>INDEX(ENDEKS!$Q$4:$AB$25,MATCH(O1454,ENDEKS!$P$4:$P$25,0),MATCH(N1454,ENDEKS!$Q$3:$AB$3,0))</f>
        <v>33.345300000000002</v>
      </c>
      <c r="R1454" s="28">
        <f t="shared" si="122"/>
        <v>0</v>
      </c>
      <c r="S1454" s="28" t="e">
        <f t="shared" si="123"/>
        <v>#DIV/0!</v>
      </c>
      <c r="T1454" s="28" t="e">
        <f t="shared" si="124"/>
        <v>#DIV/0!</v>
      </c>
      <c r="U1454" s="16"/>
      <c r="V1454" s="16"/>
    </row>
    <row r="1455" spans="6:22" x14ac:dyDescent="0.2">
      <c r="F1455" s="16"/>
      <c r="H1455" s="16">
        <v>0</v>
      </c>
      <c r="I1455" s="16" t="e">
        <v>#DIV/0!</v>
      </c>
      <c r="J1455" s="16"/>
      <c r="K1455" s="26"/>
      <c r="L1455" s="116"/>
      <c r="M1455" s="16"/>
      <c r="N1455" s="26">
        <f t="shared" si="120"/>
        <v>1</v>
      </c>
      <c r="O1455" s="26">
        <f t="shared" si="121"/>
        <v>2004</v>
      </c>
      <c r="P1455" s="26">
        <f>INDEX(ENDEKS!$Q$4:$AB$25,MATCH(O1455,ENDEKS!$P$4:$P$25,0),MATCH(N1455,ENDEKS!$Q$3:$AB$3,0))</f>
        <v>33.345300000000002</v>
      </c>
      <c r="R1455" s="28">
        <f t="shared" si="122"/>
        <v>0</v>
      </c>
      <c r="S1455" s="28" t="e">
        <f t="shared" si="123"/>
        <v>#DIV/0!</v>
      </c>
      <c r="T1455" s="28" t="e">
        <f t="shared" si="124"/>
        <v>#DIV/0!</v>
      </c>
      <c r="U1455" s="16"/>
      <c r="V1455" s="16"/>
    </row>
    <row r="1456" spans="6:22" x14ac:dyDescent="0.2">
      <c r="F1456" s="16"/>
      <c r="H1456" s="16">
        <v>0</v>
      </c>
      <c r="I1456" s="16" t="e">
        <v>#DIV/0!</v>
      </c>
      <c r="J1456" s="16"/>
      <c r="K1456" s="26"/>
      <c r="L1456" s="116"/>
      <c r="M1456" s="16"/>
      <c r="N1456" s="26">
        <f t="shared" si="120"/>
        <v>1</v>
      </c>
      <c r="O1456" s="26">
        <f t="shared" si="121"/>
        <v>2004</v>
      </c>
      <c r="P1456" s="26">
        <f>INDEX(ENDEKS!$Q$4:$AB$25,MATCH(O1456,ENDEKS!$P$4:$P$25,0),MATCH(N1456,ENDEKS!$Q$3:$AB$3,0))</f>
        <v>33.345300000000002</v>
      </c>
      <c r="R1456" s="28">
        <f t="shared" si="122"/>
        <v>0</v>
      </c>
      <c r="S1456" s="28" t="e">
        <f t="shared" si="123"/>
        <v>#DIV/0!</v>
      </c>
      <c r="T1456" s="28" t="e">
        <f t="shared" si="124"/>
        <v>#DIV/0!</v>
      </c>
      <c r="U1456" s="16"/>
      <c r="V1456" s="16"/>
    </row>
    <row r="1457" spans="6:22" x14ac:dyDescent="0.2">
      <c r="F1457" s="16"/>
      <c r="H1457" s="16">
        <v>0</v>
      </c>
      <c r="I1457" s="16" t="e">
        <v>#DIV/0!</v>
      </c>
      <c r="J1457" s="16"/>
      <c r="K1457" s="26"/>
      <c r="L1457" s="116"/>
      <c r="M1457" s="16"/>
      <c r="N1457" s="26">
        <f t="shared" si="120"/>
        <v>1</v>
      </c>
      <c r="O1457" s="26">
        <f t="shared" si="121"/>
        <v>2004</v>
      </c>
      <c r="P1457" s="26">
        <f>INDEX(ENDEKS!$Q$4:$AB$25,MATCH(O1457,ENDEKS!$P$4:$P$25,0),MATCH(N1457,ENDEKS!$Q$3:$AB$3,0))</f>
        <v>33.345300000000002</v>
      </c>
      <c r="R1457" s="28">
        <f t="shared" si="122"/>
        <v>0</v>
      </c>
      <c r="S1457" s="28" t="e">
        <f t="shared" si="123"/>
        <v>#DIV/0!</v>
      </c>
      <c r="T1457" s="28" t="e">
        <f t="shared" si="124"/>
        <v>#DIV/0!</v>
      </c>
      <c r="U1457" s="16"/>
      <c r="V1457" s="16"/>
    </row>
    <row r="1458" spans="6:22" x14ac:dyDescent="0.2">
      <c r="F1458" s="16"/>
      <c r="H1458" s="16">
        <v>0</v>
      </c>
      <c r="I1458" s="16" t="e">
        <v>#DIV/0!</v>
      </c>
      <c r="J1458" s="16"/>
      <c r="K1458" s="26"/>
      <c r="L1458" s="116"/>
      <c r="M1458" s="16"/>
      <c r="N1458" s="26">
        <f t="shared" si="120"/>
        <v>1</v>
      </c>
      <c r="O1458" s="26">
        <f t="shared" si="121"/>
        <v>2004</v>
      </c>
      <c r="P1458" s="26">
        <f>INDEX(ENDEKS!$Q$4:$AB$25,MATCH(O1458,ENDEKS!$P$4:$P$25,0),MATCH(N1458,ENDEKS!$Q$3:$AB$3,0))</f>
        <v>33.345300000000002</v>
      </c>
      <c r="R1458" s="28">
        <f t="shared" si="122"/>
        <v>0</v>
      </c>
      <c r="S1458" s="28" t="e">
        <f t="shared" si="123"/>
        <v>#DIV/0!</v>
      </c>
      <c r="T1458" s="28" t="e">
        <f t="shared" si="124"/>
        <v>#DIV/0!</v>
      </c>
      <c r="U1458" s="16"/>
      <c r="V1458" s="16"/>
    </row>
    <row r="1459" spans="6:22" x14ac:dyDescent="0.2">
      <c r="F1459" s="16"/>
      <c r="H1459" s="16">
        <v>0</v>
      </c>
      <c r="I1459" s="16" t="e">
        <v>#DIV/0!</v>
      </c>
      <c r="J1459" s="16"/>
      <c r="K1459" s="26"/>
      <c r="L1459" s="116"/>
      <c r="M1459" s="16"/>
      <c r="N1459" s="26">
        <f t="shared" si="120"/>
        <v>1</v>
      </c>
      <c r="O1459" s="26">
        <f t="shared" si="121"/>
        <v>2004</v>
      </c>
      <c r="P1459" s="26">
        <f>INDEX(ENDEKS!$Q$4:$AB$25,MATCH(O1459,ENDEKS!$P$4:$P$25,0),MATCH(N1459,ENDEKS!$Q$3:$AB$3,0))</f>
        <v>33.345300000000002</v>
      </c>
      <c r="R1459" s="28">
        <f t="shared" si="122"/>
        <v>0</v>
      </c>
      <c r="S1459" s="28" t="e">
        <f t="shared" si="123"/>
        <v>#DIV/0!</v>
      </c>
      <c r="T1459" s="28" t="e">
        <f t="shared" si="124"/>
        <v>#DIV/0!</v>
      </c>
      <c r="U1459" s="16"/>
      <c r="V1459" s="16"/>
    </row>
    <row r="1460" spans="6:22" x14ac:dyDescent="0.2">
      <c r="F1460" s="16"/>
      <c r="H1460" s="16">
        <v>0</v>
      </c>
      <c r="I1460" s="16" t="e">
        <v>#DIV/0!</v>
      </c>
      <c r="J1460" s="16"/>
      <c r="K1460" s="26"/>
      <c r="L1460" s="116"/>
      <c r="M1460" s="16"/>
      <c r="N1460" s="26">
        <f t="shared" si="120"/>
        <v>1</v>
      </c>
      <c r="O1460" s="26">
        <f t="shared" si="121"/>
        <v>2004</v>
      </c>
      <c r="P1460" s="26">
        <f>INDEX(ENDEKS!$Q$4:$AB$25,MATCH(O1460,ENDEKS!$P$4:$P$25,0),MATCH(N1460,ENDEKS!$Q$3:$AB$3,0))</f>
        <v>33.345300000000002</v>
      </c>
      <c r="R1460" s="28">
        <f t="shared" si="122"/>
        <v>0</v>
      </c>
      <c r="S1460" s="28" t="e">
        <f t="shared" si="123"/>
        <v>#DIV/0!</v>
      </c>
      <c r="T1460" s="28" t="e">
        <f t="shared" si="124"/>
        <v>#DIV/0!</v>
      </c>
      <c r="U1460" s="16"/>
      <c r="V1460" s="16"/>
    </row>
    <row r="1461" spans="6:22" x14ac:dyDescent="0.2">
      <c r="F1461" s="16"/>
      <c r="H1461" s="16">
        <v>0</v>
      </c>
      <c r="I1461" s="16" t="e">
        <v>#DIV/0!</v>
      </c>
      <c r="J1461" s="16"/>
      <c r="K1461" s="26"/>
      <c r="L1461" s="116"/>
      <c r="M1461" s="16"/>
      <c r="N1461" s="26">
        <f t="shared" si="120"/>
        <v>1</v>
      </c>
      <c r="O1461" s="26">
        <f t="shared" si="121"/>
        <v>2004</v>
      </c>
      <c r="P1461" s="26">
        <f>INDEX(ENDEKS!$Q$4:$AB$25,MATCH(O1461,ENDEKS!$P$4:$P$25,0),MATCH(N1461,ENDEKS!$Q$3:$AB$3,0))</f>
        <v>33.345300000000002</v>
      </c>
      <c r="R1461" s="28">
        <f t="shared" si="122"/>
        <v>0</v>
      </c>
      <c r="S1461" s="28" t="e">
        <f t="shared" si="123"/>
        <v>#DIV/0!</v>
      </c>
      <c r="T1461" s="28" t="e">
        <f t="shared" si="124"/>
        <v>#DIV/0!</v>
      </c>
      <c r="U1461" s="16"/>
      <c r="V1461" s="16"/>
    </row>
    <row r="1462" spans="6:22" x14ac:dyDescent="0.2">
      <c r="F1462" s="16"/>
      <c r="H1462" s="16">
        <v>0</v>
      </c>
      <c r="I1462" s="16" t="e">
        <v>#DIV/0!</v>
      </c>
      <c r="J1462" s="16"/>
      <c r="K1462" s="26"/>
      <c r="L1462" s="116"/>
      <c r="M1462" s="16"/>
      <c r="N1462" s="26">
        <f t="shared" si="120"/>
        <v>1</v>
      </c>
      <c r="O1462" s="26">
        <f t="shared" si="121"/>
        <v>2004</v>
      </c>
      <c r="P1462" s="26">
        <f>INDEX(ENDEKS!$Q$4:$AB$25,MATCH(O1462,ENDEKS!$P$4:$P$25,0),MATCH(N1462,ENDEKS!$Q$3:$AB$3,0))</f>
        <v>33.345300000000002</v>
      </c>
      <c r="R1462" s="28">
        <f t="shared" si="122"/>
        <v>0</v>
      </c>
      <c r="S1462" s="28" t="e">
        <f t="shared" si="123"/>
        <v>#DIV/0!</v>
      </c>
      <c r="T1462" s="28" t="e">
        <f t="shared" si="124"/>
        <v>#DIV/0!</v>
      </c>
      <c r="U1462" s="16"/>
      <c r="V1462" s="16"/>
    </row>
    <row r="1463" spans="6:22" x14ac:dyDescent="0.2">
      <c r="F1463" s="16"/>
      <c r="H1463" s="16">
        <v>0</v>
      </c>
      <c r="I1463" s="16" t="e">
        <v>#DIV/0!</v>
      </c>
      <c r="J1463" s="16"/>
      <c r="K1463" s="26"/>
      <c r="L1463" s="116"/>
      <c r="M1463" s="16"/>
      <c r="N1463" s="26">
        <f t="shared" si="120"/>
        <v>1</v>
      </c>
      <c r="O1463" s="26">
        <f t="shared" si="121"/>
        <v>2004</v>
      </c>
      <c r="P1463" s="26">
        <f>INDEX(ENDEKS!$Q$4:$AB$25,MATCH(O1463,ENDEKS!$P$4:$P$25,0),MATCH(N1463,ENDEKS!$Q$3:$AB$3,0))</f>
        <v>33.345300000000002</v>
      </c>
      <c r="R1463" s="28">
        <f t="shared" si="122"/>
        <v>0</v>
      </c>
      <c r="S1463" s="28" t="e">
        <f t="shared" si="123"/>
        <v>#DIV/0!</v>
      </c>
      <c r="T1463" s="28" t="e">
        <f t="shared" si="124"/>
        <v>#DIV/0!</v>
      </c>
      <c r="U1463" s="16"/>
      <c r="V1463" s="16"/>
    </row>
    <row r="1464" spans="6:22" x14ac:dyDescent="0.2">
      <c r="F1464" s="16"/>
      <c r="H1464" s="16">
        <v>0</v>
      </c>
      <c r="I1464" s="16" t="e">
        <v>#DIV/0!</v>
      </c>
      <c r="J1464" s="16"/>
      <c r="K1464" s="26"/>
      <c r="L1464" s="116"/>
      <c r="M1464" s="16"/>
      <c r="N1464" s="26">
        <f t="shared" si="120"/>
        <v>1</v>
      </c>
      <c r="O1464" s="26">
        <f t="shared" si="121"/>
        <v>2004</v>
      </c>
      <c r="P1464" s="26">
        <f>INDEX(ENDEKS!$Q$4:$AB$25,MATCH(O1464,ENDEKS!$P$4:$P$25,0),MATCH(N1464,ENDEKS!$Q$3:$AB$3,0))</f>
        <v>33.345300000000002</v>
      </c>
      <c r="R1464" s="28">
        <f t="shared" si="122"/>
        <v>0</v>
      </c>
      <c r="S1464" s="28" t="e">
        <f t="shared" si="123"/>
        <v>#DIV/0!</v>
      </c>
      <c r="T1464" s="28" t="e">
        <f t="shared" si="124"/>
        <v>#DIV/0!</v>
      </c>
      <c r="U1464" s="16"/>
      <c r="V1464" s="16"/>
    </row>
    <row r="1465" spans="6:22" x14ac:dyDescent="0.2">
      <c r="F1465" s="16"/>
      <c r="H1465" s="16">
        <v>0</v>
      </c>
      <c r="I1465" s="16" t="e">
        <v>#DIV/0!</v>
      </c>
      <c r="J1465" s="16"/>
      <c r="K1465" s="26"/>
      <c r="L1465" s="116"/>
      <c r="M1465" s="16"/>
      <c r="N1465" s="26">
        <f t="shared" si="120"/>
        <v>1</v>
      </c>
      <c r="O1465" s="26">
        <f t="shared" si="121"/>
        <v>2004</v>
      </c>
      <c r="P1465" s="26">
        <f>INDEX(ENDEKS!$Q$4:$AB$25,MATCH(O1465,ENDEKS!$P$4:$P$25,0),MATCH(N1465,ENDEKS!$Q$3:$AB$3,0))</f>
        <v>33.345300000000002</v>
      </c>
      <c r="R1465" s="28">
        <f t="shared" si="122"/>
        <v>0</v>
      </c>
      <c r="S1465" s="28" t="e">
        <f t="shared" si="123"/>
        <v>#DIV/0!</v>
      </c>
      <c r="T1465" s="28" t="e">
        <f t="shared" si="124"/>
        <v>#DIV/0!</v>
      </c>
      <c r="U1465" s="16"/>
      <c r="V1465" s="16"/>
    </row>
    <row r="1466" spans="6:22" x14ac:dyDescent="0.2">
      <c r="F1466" s="16"/>
      <c r="H1466" s="16">
        <v>0</v>
      </c>
      <c r="I1466" s="16" t="e">
        <v>#DIV/0!</v>
      </c>
      <c r="J1466" s="16"/>
      <c r="K1466" s="26"/>
      <c r="L1466" s="116"/>
      <c r="M1466" s="16"/>
      <c r="N1466" s="26">
        <f t="shared" si="120"/>
        <v>1</v>
      </c>
      <c r="O1466" s="26">
        <f t="shared" si="121"/>
        <v>2004</v>
      </c>
      <c r="P1466" s="26">
        <f>INDEX(ENDEKS!$Q$4:$AB$25,MATCH(O1466,ENDEKS!$P$4:$P$25,0),MATCH(N1466,ENDEKS!$Q$3:$AB$3,0))</f>
        <v>33.345300000000002</v>
      </c>
      <c r="R1466" s="28">
        <f t="shared" si="122"/>
        <v>0</v>
      </c>
      <c r="S1466" s="28" t="e">
        <f t="shared" si="123"/>
        <v>#DIV/0!</v>
      </c>
      <c r="T1466" s="28" t="e">
        <f t="shared" si="124"/>
        <v>#DIV/0!</v>
      </c>
      <c r="U1466" s="16"/>
      <c r="V1466" s="16"/>
    </row>
    <row r="1467" spans="6:22" x14ac:dyDescent="0.2">
      <c r="F1467" s="16"/>
      <c r="H1467" s="16">
        <v>0</v>
      </c>
      <c r="I1467" s="16" t="e">
        <v>#DIV/0!</v>
      </c>
      <c r="J1467" s="16"/>
      <c r="K1467" s="26"/>
      <c r="L1467" s="116"/>
      <c r="M1467" s="16"/>
      <c r="N1467" s="26">
        <f t="shared" si="120"/>
        <v>1</v>
      </c>
      <c r="O1467" s="26">
        <f t="shared" si="121"/>
        <v>2004</v>
      </c>
      <c r="P1467" s="26">
        <f>INDEX(ENDEKS!$Q$4:$AB$25,MATCH(O1467,ENDEKS!$P$4:$P$25,0),MATCH(N1467,ENDEKS!$Q$3:$AB$3,0))</f>
        <v>33.345300000000002</v>
      </c>
      <c r="R1467" s="28">
        <f t="shared" si="122"/>
        <v>0</v>
      </c>
      <c r="S1467" s="28" t="e">
        <f t="shared" si="123"/>
        <v>#DIV/0!</v>
      </c>
      <c r="T1467" s="28" t="e">
        <f t="shared" si="124"/>
        <v>#DIV/0!</v>
      </c>
      <c r="U1467" s="16"/>
      <c r="V1467" s="16"/>
    </row>
    <row r="1468" spans="6:22" x14ac:dyDescent="0.2">
      <c r="F1468" s="16"/>
      <c r="H1468" s="16">
        <v>0</v>
      </c>
      <c r="I1468" s="16" t="e">
        <v>#DIV/0!</v>
      </c>
      <c r="J1468" s="16"/>
      <c r="K1468" s="26"/>
      <c r="L1468" s="116"/>
      <c r="M1468" s="16"/>
      <c r="N1468" s="26">
        <f t="shared" si="120"/>
        <v>1</v>
      </c>
      <c r="O1468" s="26">
        <f t="shared" si="121"/>
        <v>2004</v>
      </c>
      <c r="P1468" s="26">
        <f>INDEX(ENDEKS!$Q$4:$AB$25,MATCH(O1468,ENDEKS!$P$4:$P$25,0),MATCH(N1468,ENDEKS!$Q$3:$AB$3,0))</f>
        <v>33.345300000000002</v>
      </c>
      <c r="R1468" s="28">
        <f t="shared" si="122"/>
        <v>0</v>
      </c>
      <c r="S1468" s="28" t="e">
        <f t="shared" si="123"/>
        <v>#DIV/0!</v>
      </c>
      <c r="T1468" s="28" t="e">
        <f t="shared" si="124"/>
        <v>#DIV/0!</v>
      </c>
      <c r="U1468" s="16"/>
      <c r="V1468" s="16"/>
    </row>
    <row r="1469" spans="6:22" x14ac:dyDescent="0.2">
      <c r="F1469" s="16"/>
      <c r="H1469" s="16">
        <v>0</v>
      </c>
      <c r="I1469" s="16" t="e">
        <v>#DIV/0!</v>
      </c>
      <c r="J1469" s="16"/>
      <c r="K1469" s="26"/>
      <c r="L1469" s="116"/>
      <c r="M1469" s="16"/>
      <c r="N1469" s="26">
        <f t="shared" si="120"/>
        <v>1</v>
      </c>
      <c r="O1469" s="26">
        <f t="shared" si="121"/>
        <v>2004</v>
      </c>
      <c r="P1469" s="26">
        <f>INDEX(ENDEKS!$Q$4:$AB$25,MATCH(O1469,ENDEKS!$P$4:$P$25,0),MATCH(N1469,ENDEKS!$Q$3:$AB$3,0))</f>
        <v>33.345300000000002</v>
      </c>
      <c r="R1469" s="28">
        <f t="shared" si="122"/>
        <v>0</v>
      </c>
      <c r="S1469" s="28" t="e">
        <f t="shared" si="123"/>
        <v>#DIV/0!</v>
      </c>
      <c r="T1469" s="28" t="e">
        <f t="shared" si="124"/>
        <v>#DIV/0!</v>
      </c>
      <c r="U1469" s="16"/>
      <c r="V1469" s="16"/>
    </row>
    <row r="1470" spans="6:22" x14ac:dyDescent="0.2">
      <c r="F1470" s="16"/>
      <c r="H1470" s="16">
        <v>0</v>
      </c>
      <c r="I1470" s="16" t="e">
        <v>#DIV/0!</v>
      </c>
      <c r="J1470" s="16"/>
      <c r="K1470" s="26"/>
      <c r="L1470" s="116"/>
      <c r="M1470" s="16"/>
      <c r="N1470" s="26">
        <f t="shared" si="120"/>
        <v>1</v>
      </c>
      <c r="O1470" s="26">
        <f t="shared" si="121"/>
        <v>2004</v>
      </c>
      <c r="P1470" s="26">
        <f>INDEX(ENDEKS!$Q$4:$AB$25,MATCH(O1470,ENDEKS!$P$4:$P$25,0),MATCH(N1470,ENDEKS!$Q$3:$AB$3,0))</f>
        <v>33.345300000000002</v>
      </c>
      <c r="R1470" s="28">
        <f t="shared" si="122"/>
        <v>0</v>
      </c>
      <c r="S1470" s="28" t="e">
        <f t="shared" si="123"/>
        <v>#DIV/0!</v>
      </c>
      <c r="T1470" s="28" t="e">
        <f t="shared" si="124"/>
        <v>#DIV/0!</v>
      </c>
      <c r="U1470" s="16"/>
      <c r="V1470" s="16"/>
    </row>
    <row r="1471" spans="6:22" x14ac:dyDescent="0.2">
      <c r="F1471" s="16"/>
      <c r="H1471" s="16">
        <v>0</v>
      </c>
      <c r="I1471" s="16" t="e">
        <v>#DIV/0!</v>
      </c>
      <c r="J1471" s="16"/>
      <c r="K1471" s="26"/>
      <c r="L1471" s="116"/>
      <c r="M1471" s="16"/>
      <c r="N1471" s="26">
        <f t="shared" si="120"/>
        <v>1</v>
      </c>
      <c r="O1471" s="26">
        <f t="shared" si="121"/>
        <v>2004</v>
      </c>
      <c r="P1471" s="26">
        <f>INDEX(ENDEKS!$Q$4:$AB$25,MATCH(O1471,ENDEKS!$P$4:$P$25,0),MATCH(N1471,ENDEKS!$Q$3:$AB$3,0))</f>
        <v>33.345300000000002</v>
      </c>
      <c r="R1471" s="28">
        <f t="shared" si="122"/>
        <v>0</v>
      </c>
      <c r="S1471" s="28" t="e">
        <f t="shared" si="123"/>
        <v>#DIV/0!</v>
      </c>
      <c r="T1471" s="28" t="e">
        <f t="shared" si="124"/>
        <v>#DIV/0!</v>
      </c>
      <c r="U1471" s="16"/>
      <c r="V1471" s="16"/>
    </row>
    <row r="1472" spans="6:22" x14ac:dyDescent="0.2">
      <c r="F1472" s="16"/>
      <c r="H1472" s="16">
        <v>0</v>
      </c>
      <c r="I1472" s="16" t="e">
        <v>#DIV/0!</v>
      </c>
      <c r="J1472" s="16"/>
      <c r="K1472" s="26"/>
      <c r="L1472" s="116"/>
      <c r="M1472" s="16"/>
      <c r="N1472" s="26">
        <f t="shared" si="120"/>
        <v>1</v>
      </c>
      <c r="O1472" s="26">
        <f t="shared" si="121"/>
        <v>2004</v>
      </c>
      <c r="P1472" s="26">
        <f>INDEX(ENDEKS!$Q$4:$AB$25,MATCH(O1472,ENDEKS!$P$4:$P$25,0),MATCH(N1472,ENDEKS!$Q$3:$AB$3,0))</f>
        <v>33.345300000000002</v>
      </c>
      <c r="R1472" s="28">
        <f t="shared" si="122"/>
        <v>0</v>
      </c>
      <c r="S1472" s="28" t="e">
        <f t="shared" si="123"/>
        <v>#DIV/0!</v>
      </c>
      <c r="T1472" s="28" t="e">
        <f t="shared" si="124"/>
        <v>#DIV/0!</v>
      </c>
      <c r="U1472" s="16"/>
      <c r="V1472" s="16"/>
    </row>
    <row r="1473" spans="6:22" x14ac:dyDescent="0.2">
      <c r="F1473" s="16"/>
      <c r="H1473" s="16">
        <v>0</v>
      </c>
      <c r="I1473" s="16" t="e">
        <v>#DIV/0!</v>
      </c>
      <c r="J1473" s="16"/>
      <c r="K1473" s="26"/>
      <c r="L1473" s="116"/>
      <c r="M1473" s="16"/>
      <c r="N1473" s="26">
        <f t="shared" si="120"/>
        <v>1</v>
      </c>
      <c r="O1473" s="26">
        <f t="shared" si="121"/>
        <v>2004</v>
      </c>
      <c r="P1473" s="26">
        <f>INDEX(ENDEKS!$Q$4:$AB$25,MATCH(O1473,ENDEKS!$P$4:$P$25,0),MATCH(N1473,ENDEKS!$Q$3:$AB$3,0))</f>
        <v>33.345300000000002</v>
      </c>
      <c r="R1473" s="28">
        <f t="shared" si="122"/>
        <v>0</v>
      </c>
      <c r="S1473" s="28" t="e">
        <f t="shared" si="123"/>
        <v>#DIV/0!</v>
      </c>
      <c r="T1473" s="28" t="e">
        <f t="shared" si="124"/>
        <v>#DIV/0!</v>
      </c>
      <c r="U1473" s="16"/>
      <c r="V1473" s="16"/>
    </row>
    <row r="1474" spans="6:22" x14ac:dyDescent="0.2">
      <c r="F1474" s="16"/>
      <c r="H1474" s="16">
        <v>0</v>
      </c>
      <c r="I1474" s="16" t="e">
        <v>#DIV/0!</v>
      </c>
      <c r="J1474" s="16"/>
      <c r="K1474" s="26"/>
      <c r="L1474" s="116"/>
      <c r="M1474" s="16"/>
      <c r="N1474" s="26">
        <f t="shared" si="120"/>
        <v>1</v>
      </c>
      <c r="O1474" s="26">
        <f t="shared" si="121"/>
        <v>2004</v>
      </c>
      <c r="P1474" s="26">
        <f>INDEX(ENDEKS!$Q$4:$AB$25,MATCH(O1474,ENDEKS!$P$4:$P$25,0),MATCH(N1474,ENDEKS!$Q$3:$AB$3,0))</f>
        <v>33.345300000000002</v>
      </c>
      <c r="R1474" s="28">
        <f t="shared" si="122"/>
        <v>0</v>
      </c>
      <c r="S1474" s="28" t="e">
        <f t="shared" si="123"/>
        <v>#DIV/0!</v>
      </c>
      <c r="T1474" s="28" t="e">
        <f t="shared" si="124"/>
        <v>#DIV/0!</v>
      </c>
      <c r="U1474" s="16"/>
      <c r="V1474" s="16"/>
    </row>
    <row r="1475" spans="6:22" x14ac:dyDescent="0.2">
      <c r="F1475" s="16"/>
      <c r="H1475" s="16">
        <v>0</v>
      </c>
      <c r="I1475" s="16" t="e">
        <v>#DIV/0!</v>
      </c>
      <c r="J1475" s="16"/>
      <c r="K1475" s="26"/>
      <c r="L1475" s="116"/>
      <c r="M1475" s="16"/>
      <c r="N1475" s="26">
        <f t="shared" si="120"/>
        <v>1</v>
      </c>
      <c r="O1475" s="26">
        <f t="shared" si="121"/>
        <v>2004</v>
      </c>
      <c r="P1475" s="26">
        <f>INDEX(ENDEKS!$Q$4:$AB$25,MATCH(O1475,ENDEKS!$P$4:$P$25,0),MATCH(N1475,ENDEKS!$Q$3:$AB$3,0))</f>
        <v>33.345300000000002</v>
      </c>
      <c r="R1475" s="28">
        <f t="shared" si="122"/>
        <v>0</v>
      </c>
      <c r="S1475" s="28" t="e">
        <f t="shared" si="123"/>
        <v>#DIV/0!</v>
      </c>
      <c r="T1475" s="28" t="e">
        <f t="shared" si="124"/>
        <v>#DIV/0!</v>
      </c>
      <c r="U1475" s="16"/>
      <c r="V1475" s="16"/>
    </row>
    <row r="1476" spans="6:22" x14ac:dyDescent="0.2">
      <c r="F1476" s="16"/>
      <c r="H1476" s="16">
        <v>0</v>
      </c>
      <c r="I1476" s="16" t="e">
        <v>#DIV/0!</v>
      </c>
      <c r="J1476" s="16"/>
      <c r="K1476" s="26"/>
      <c r="L1476" s="116"/>
      <c r="M1476" s="16"/>
      <c r="N1476" s="26">
        <f t="shared" si="120"/>
        <v>1</v>
      </c>
      <c r="O1476" s="26">
        <f t="shared" si="121"/>
        <v>2004</v>
      </c>
      <c r="P1476" s="26">
        <f>INDEX(ENDEKS!$Q$4:$AB$25,MATCH(O1476,ENDEKS!$P$4:$P$25,0),MATCH(N1476,ENDEKS!$Q$3:$AB$3,0))</f>
        <v>33.345300000000002</v>
      </c>
      <c r="R1476" s="28">
        <f t="shared" si="122"/>
        <v>0</v>
      </c>
      <c r="S1476" s="28" t="e">
        <f t="shared" si="123"/>
        <v>#DIV/0!</v>
      </c>
      <c r="T1476" s="28" t="e">
        <f t="shared" si="124"/>
        <v>#DIV/0!</v>
      </c>
      <c r="U1476" s="16"/>
      <c r="V1476" s="16"/>
    </row>
    <row r="1477" spans="6:22" x14ac:dyDescent="0.2">
      <c r="F1477" s="16"/>
      <c r="H1477" s="16">
        <v>0</v>
      </c>
      <c r="I1477" s="16" t="e">
        <v>#DIV/0!</v>
      </c>
      <c r="J1477" s="16"/>
      <c r="K1477" s="26"/>
      <c r="L1477" s="116"/>
      <c r="M1477" s="16"/>
      <c r="N1477" s="26">
        <f t="shared" si="120"/>
        <v>1</v>
      </c>
      <c r="O1477" s="26">
        <f t="shared" si="121"/>
        <v>2004</v>
      </c>
      <c r="P1477" s="26">
        <f>INDEX(ENDEKS!$Q$4:$AB$25,MATCH(O1477,ENDEKS!$P$4:$P$25,0),MATCH(N1477,ENDEKS!$Q$3:$AB$3,0))</f>
        <v>33.345300000000002</v>
      </c>
      <c r="R1477" s="28">
        <f t="shared" si="122"/>
        <v>0</v>
      </c>
      <c r="S1477" s="28" t="e">
        <f t="shared" si="123"/>
        <v>#DIV/0!</v>
      </c>
      <c r="T1477" s="28" t="e">
        <f t="shared" si="124"/>
        <v>#DIV/0!</v>
      </c>
      <c r="U1477" s="16"/>
      <c r="V1477" s="16"/>
    </row>
    <row r="1478" spans="6:22" x14ac:dyDescent="0.2">
      <c r="F1478" s="16"/>
      <c r="H1478" s="16">
        <v>0</v>
      </c>
      <c r="I1478" s="16" t="e">
        <v>#DIV/0!</v>
      </c>
      <c r="J1478" s="16"/>
      <c r="K1478" s="26"/>
      <c r="L1478" s="116"/>
      <c r="M1478" s="16"/>
      <c r="N1478" s="26">
        <f t="shared" si="120"/>
        <v>1</v>
      </c>
      <c r="O1478" s="26">
        <f t="shared" si="121"/>
        <v>2004</v>
      </c>
      <c r="P1478" s="26">
        <f>INDEX(ENDEKS!$Q$4:$AB$25,MATCH(O1478,ENDEKS!$P$4:$P$25,0),MATCH(N1478,ENDEKS!$Q$3:$AB$3,0))</f>
        <v>33.345300000000002</v>
      </c>
      <c r="R1478" s="28">
        <f t="shared" si="122"/>
        <v>0</v>
      </c>
      <c r="S1478" s="28" t="e">
        <f t="shared" si="123"/>
        <v>#DIV/0!</v>
      </c>
      <c r="T1478" s="28" t="e">
        <f t="shared" si="124"/>
        <v>#DIV/0!</v>
      </c>
      <c r="U1478" s="16"/>
      <c r="V1478" s="16"/>
    </row>
    <row r="1479" spans="6:22" x14ac:dyDescent="0.2">
      <c r="F1479" s="16"/>
      <c r="H1479" s="16">
        <v>0</v>
      </c>
      <c r="I1479" s="16" t="e">
        <v>#DIV/0!</v>
      </c>
      <c r="J1479" s="16"/>
      <c r="K1479" s="26"/>
      <c r="L1479" s="116"/>
      <c r="M1479" s="16"/>
      <c r="N1479" s="26">
        <f t="shared" si="120"/>
        <v>1</v>
      </c>
      <c r="O1479" s="26">
        <f t="shared" si="121"/>
        <v>2004</v>
      </c>
      <c r="P1479" s="26">
        <f>INDEX(ENDEKS!$Q$4:$AB$25,MATCH(O1479,ENDEKS!$P$4:$P$25,0),MATCH(N1479,ENDEKS!$Q$3:$AB$3,0))</f>
        <v>33.345300000000002</v>
      </c>
      <c r="R1479" s="28">
        <f t="shared" si="122"/>
        <v>0</v>
      </c>
      <c r="S1479" s="28" t="e">
        <f t="shared" si="123"/>
        <v>#DIV/0!</v>
      </c>
      <c r="T1479" s="28" t="e">
        <f t="shared" si="124"/>
        <v>#DIV/0!</v>
      </c>
      <c r="U1479" s="16"/>
      <c r="V1479" s="16"/>
    </row>
    <row r="1480" spans="6:22" x14ac:dyDescent="0.2">
      <c r="F1480" s="16"/>
      <c r="H1480" s="16">
        <v>0</v>
      </c>
      <c r="I1480" s="16" t="e">
        <v>#DIV/0!</v>
      </c>
      <c r="J1480" s="16"/>
      <c r="K1480" s="26"/>
      <c r="L1480" s="116"/>
      <c r="M1480" s="16"/>
      <c r="N1480" s="26">
        <f t="shared" si="120"/>
        <v>1</v>
      </c>
      <c r="O1480" s="26">
        <f t="shared" si="121"/>
        <v>2004</v>
      </c>
      <c r="P1480" s="26">
        <f>INDEX(ENDEKS!$Q$4:$AB$25,MATCH(O1480,ENDEKS!$P$4:$P$25,0),MATCH(N1480,ENDEKS!$Q$3:$AB$3,0))</f>
        <v>33.345300000000002</v>
      </c>
      <c r="R1480" s="28">
        <f t="shared" si="122"/>
        <v>0</v>
      </c>
      <c r="S1480" s="28" t="e">
        <f t="shared" si="123"/>
        <v>#DIV/0!</v>
      </c>
      <c r="T1480" s="28" t="e">
        <f t="shared" si="124"/>
        <v>#DIV/0!</v>
      </c>
      <c r="U1480" s="16"/>
      <c r="V1480" s="16"/>
    </row>
    <row r="1481" spans="6:22" x14ac:dyDescent="0.2">
      <c r="F1481" s="16"/>
      <c r="H1481" s="16">
        <v>0</v>
      </c>
      <c r="I1481" s="16" t="e">
        <v>#DIV/0!</v>
      </c>
      <c r="J1481" s="16"/>
      <c r="K1481" s="26"/>
      <c r="L1481" s="116"/>
      <c r="M1481" s="16"/>
      <c r="N1481" s="26">
        <f t="shared" si="120"/>
        <v>1</v>
      </c>
      <c r="O1481" s="26">
        <f t="shared" si="121"/>
        <v>2004</v>
      </c>
      <c r="P1481" s="26">
        <f>INDEX(ENDEKS!$Q$4:$AB$25,MATCH(O1481,ENDEKS!$P$4:$P$25,0),MATCH(N1481,ENDEKS!$Q$3:$AB$3,0))</f>
        <v>33.345300000000002</v>
      </c>
      <c r="R1481" s="28">
        <f t="shared" si="122"/>
        <v>0</v>
      </c>
      <c r="S1481" s="28" t="e">
        <f t="shared" si="123"/>
        <v>#DIV/0!</v>
      </c>
      <c r="T1481" s="28" t="e">
        <f t="shared" si="124"/>
        <v>#DIV/0!</v>
      </c>
      <c r="U1481" s="16"/>
      <c r="V1481" s="16"/>
    </row>
    <row r="1482" spans="6:22" x14ac:dyDescent="0.2">
      <c r="F1482" s="16"/>
      <c r="H1482" s="16">
        <v>0</v>
      </c>
      <c r="I1482" s="16" t="e">
        <v>#DIV/0!</v>
      </c>
      <c r="J1482" s="16"/>
      <c r="K1482" s="26"/>
      <c r="L1482" s="116"/>
      <c r="M1482" s="16"/>
      <c r="N1482" s="26">
        <f t="shared" si="120"/>
        <v>1</v>
      </c>
      <c r="O1482" s="26">
        <f t="shared" si="121"/>
        <v>2004</v>
      </c>
      <c r="P1482" s="26">
        <f>INDEX(ENDEKS!$Q$4:$AB$25,MATCH(O1482,ENDEKS!$P$4:$P$25,0),MATCH(N1482,ENDEKS!$Q$3:$AB$3,0))</f>
        <v>33.345300000000002</v>
      </c>
      <c r="R1482" s="28">
        <f t="shared" si="122"/>
        <v>0</v>
      </c>
      <c r="S1482" s="28" t="e">
        <f t="shared" si="123"/>
        <v>#DIV/0!</v>
      </c>
      <c r="T1482" s="28" t="e">
        <f t="shared" si="124"/>
        <v>#DIV/0!</v>
      </c>
      <c r="U1482" s="16"/>
      <c r="V1482" s="16"/>
    </row>
    <row r="1483" spans="6:22" x14ac:dyDescent="0.2">
      <c r="F1483" s="16"/>
      <c r="H1483" s="16">
        <v>0</v>
      </c>
      <c r="I1483" s="16" t="e">
        <v>#DIV/0!</v>
      </c>
      <c r="J1483" s="16"/>
      <c r="K1483" s="26"/>
      <c r="L1483" s="116"/>
      <c r="M1483" s="16"/>
      <c r="N1483" s="26">
        <f t="shared" si="120"/>
        <v>1</v>
      </c>
      <c r="O1483" s="26">
        <f t="shared" si="121"/>
        <v>2004</v>
      </c>
      <c r="P1483" s="26">
        <f>INDEX(ENDEKS!$Q$4:$AB$25,MATCH(O1483,ENDEKS!$P$4:$P$25,0),MATCH(N1483,ENDEKS!$Q$3:$AB$3,0))</f>
        <v>33.345300000000002</v>
      </c>
      <c r="R1483" s="28">
        <f t="shared" si="122"/>
        <v>0</v>
      </c>
      <c r="S1483" s="28" t="e">
        <f t="shared" si="123"/>
        <v>#DIV/0!</v>
      </c>
      <c r="T1483" s="28" t="e">
        <f t="shared" si="124"/>
        <v>#DIV/0!</v>
      </c>
      <c r="U1483" s="16"/>
      <c r="V1483" s="16"/>
    </row>
    <row r="1484" spans="6:22" x14ac:dyDescent="0.2">
      <c r="F1484" s="16"/>
      <c r="H1484" s="16">
        <v>0</v>
      </c>
      <c r="I1484" s="16" t="e">
        <v>#DIV/0!</v>
      </c>
      <c r="J1484" s="16"/>
      <c r="K1484" s="26"/>
      <c r="L1484" s="116"/>
      <c r="M1484" s="16"/>
      <c r="N1484" s="26">
        <f t="shared" si="120"/>
        <v>1</v>
      </c>
      <c r="O1484" s="26">
        <f t="shared" si="121"/>
        <v>2004</v>
      </c>
      <c r="P1484" s="26">
        <f>INDEX(ENDEKS!$Q$4:$AB$25,MATCH(O1484,ENDEKS!$P$4:$P$25,0),MATCH(N1484,ENDEKS!$Q$3:$AB$3,0))</f>
        <v>33.345300000000002</v>
      </c>
      <c r="R1484" s="28">
        <f t="shared" si="122"/>
        <v>0</v>
      </c>
      <c r="S1484" s="28" t="e">
        <f t="shared" si="123"/>
        <v>#DIV/0!</v>
      </c>
      <c r="T1484" s="28" t="e">
        <f t="shared" si="124"/>
        <v>#DIV/0!</v>
      </c>
      <c r="U1484" s="16"/>
      <c r="V1484" s="16"/>
    </row>
    <row r="1485" spans="6:22" x14ac:dyDescent="0.2">
      <c r="F1485" s="16"/>
      <c r="H1485" s="16">
        <v>0</v>
      </c>
      <c r="I1485" s="16" t="e">
        <v>#DIV/0!</v>
      </c>
      <c r="J1485" s="16"/>
      <c r="K1485" s="26"/>
      <c r="L1485" s="116"/>
      <c r="M1485" s="16"/>
      <c r="N1485" s="26">
        <f t="shared" si="120"/>
        <v>1</v>
      </c>
      <c r="O1485" s="26">
        <f t="shared" si="121"/>
        <v>2004</v>
      </c>
      <c r="P1485" s="26">
        <f>INDEX(ENDEKS!$Q$4:$AB$25,MATCH(O1485,ENDEKS!$P$4:$P$25,0),MATCH(N1485,ENDEKS!$Q$3:$AB$3,0))</f>
        <v>33.345300000000002</v>
      </c>
      <c r="R1485" s="28">
        <f t="shared" si="122"/>
        <v>0</v>
      </c>
      <c r="S1485" s="28" t="e">
        <f t="shared" si="123"/>
        <v>#DIV/0!</v>
      </c>
      <c r="T1485" s="28" t="e">
        <f t="shared" si="124"/>
        <v>#DIV/0!</v>
      </c>
      <c r="U1485" s="16"/>
      <c r="V1485" s="16"/>
    </row>
    <row r="1486" spans="6:22" x14ac:dyDescent="0.2">
      <c r="F1486" s="16"/>
      <c r="H1486" s="16">
        <v>0</v>
      </c>
      <c r="I1486" s="16" t="e">
        <v>#DIV/0!</v>
      </c>
      <c r="J1486" s="16"/>
      <c r="K1486" s="26"/>
      <c r="L1486" s="116"/>
      <c r="M1486" s="16"/>
      <c r="N1486" s="26">
        <f t="shared" si="120"/>
        <v>1</v>
      </c>
      <c r="O1486" s="26">
        <f t="shared" si="121"/>
        <v>2004</v>
      </c>
      <c r="P1486" s="26">
        <f>INDEX(ENDEKS!$Q$4:$AB$25,MATCH(O1486,ENDEKS!$P$4:$P$25,0),MATCH(N1486,ENDEKS!$Q$3:$AB$3,0))</f>
        <v>33.345300000000002</v>
      </c>
      <c r="R1486" s="28">
        <f t="shared" si="122"/>
        <v>0</v>
      </c>
      <c r="S1486" s="28" t="e">
        <f t="shared" si="123"/>
        <v>#DIV/0!</v>
      </c>
      <c r="T1486" s="28" t="e">
        <f t="shared" si="124"/>
        <v>#DIV/0!</v>
      </c>
      <c r="U1486" s="16"/>
      <c r="V1486" s="16"/>
    </row>
    <row r="1487" spans="6:22" x14ac:dyDescent="0.2">
      <c r="F1487" s="16"/>
      <c r="H1487" s="16">
        <v>0</v>
      </c>
      <c r="I1487" s="16" t="e">
        <v>#DIV/0!</v>
      </c>
      <c r="J1487" s="16"/>
      <c r="K1487" s="26"/>
      <c r="L1487" s="116"/>
      <c r="M1487" s="16"/>
      <c r="N1487" s="26">
        <f t="shared" si="120"/>
        <v>1</v>
      </c>
      <c r="O1487" s="26">
        <f t="shared" si="121"/>
        <v>2004</v>
      </c>
      <c r="P1487" s="26">
        <f>INDEX(ENDEKS!$Q$4:$AB$25,MATCH(O1487,ENDEKS!$P$4:$P$25,0),MATCH(N1487,ENDEKS!$Q$3:$AB$3,0))</f>
        <v>33.345300000000002</v>
      </c>
      <c r="R1487" s="28">
        <f t="shared" si="122"/>
        <v>0</v>
      </c>
      <c r="S1487" s="28" t="e">
        <f t="shared" si="123"/>
        <v>#DIV/0!</v>
      </c>
      <c r="T1487" s="28" t="e">
        <f t="shared" si="124"/>
        <v>#DIV/0!</v>
      </c>
      <c r="U1487" s="16"/>
      <c r="V1487" s="16"/>
    </row>
    <row r="1488" spans="6:22" x14ac:dyDescent="0.2">
      <c r="F1488" s="16"/>
      <c r="H1488" s="16">
        <v>0</v>
      </c>
      <c r="I1488" s="16" t="e">
        <v>#DIV/0!</v>
      </c>
      <c r="J1488" s="16"/>
      <c r="K1488" s="26"/>
      <c r="L1488" s="116"/>
      <c r="M1488" s="16"/>
      <c r="N1488" s="26">
        <f t="shared" ref="N1488:N1551" si="125">IF(K1488="E",MONTH(L1488),MONTH(D1488))</f>
        <v>1</v>
      </c>
      <c r="O1488" s="26">
        <f t="shared" ref="O1488:O1551" si="126">IF(K1488="E",YEAR(L1488),IF(YEAR(D1488)&gt;2004,YEAR(D1488),2004))</f>
        <v>2004</v>
      </c>
      <c r="P1488" s="26">
        <f>INDEX(ENDEKS!$Q$4:$AB$25,MATCH(O1488,ENDEKS!$P$4:$P$25,0),MATCH(N1488,ENDEKS!$Q$3:$AB$3,0))</f>
        <v>33.345300000000002</v>
      </c>
      <c r="R1488" s="28">
        <f t="shared" si="122"/>
        <v>0</v>
      </c>
      <c r="S1488" s="28" t="e">
        <f t="shared" si="123"/>
        <v>#DIV/0!</v>
      </c>
      <c r="T1488" s="28" t="e">
        <f t="shared" si="124"/>
        <v>#DIV/0!</v>
      </c>
      <c r="U1488" s="16"/>
      <c r="V1488" s="16"/>
    </row>
    <row r="1489" spans="6:22" x14ac:dyDescent="0.2">
      <c r="F1489" s="16"/>
      <c r="H1489" s="16">
        <v>0</v>
      </c>
      <c r="I1489" s="16" t="e">
        <v>#DIV/0!</v>
      </c>
      <c r="J1489" s="16"/>
      <c r="K1489" s="26"/>
      <c r="L1489" s="116"/>
      <c r="M1489" s="16"/>
      <c r="N1489" s="26">
        <f t="shared" si="125"/>
        <v>1</v>
      </c>
      <c r="O1489" s="26">
        <f t="shared" si="126"/>
        <v>2004</v>
      </c>
      <c r="P1489" s="26">
        <f>INDEX(ENDEKS!$Q$4:$AB$25,MATCH(O1489,ENDEKS!$P$4:$P$25,0),MATCH(N1489,ENDEKS!$Q$3:$AB$3,0))</f>
        <v>33.345300000000002</v>
      </c>
      <c r="R1489" s="28">
        <f t="shared" ref="R1489:R1552" si="127">H1489*P1489</f>
        <v>0</v>
      </c>
      <c r="S1489" s="28" t="e">
        <f t="shared" ref="S1489:S1552" si="128">R1489/H1489*I1489</f>
        <v>#DIV/0!</v>
      </c>
      <c r="T1489" s="28" t="e">
        <f t="shared" ref="T1489:T1552" si="129">(R1489-H1489)-(S1489-I1489)</f>
        <v>#DIV/0!</v>
      </c>
      <c r="U1489" s="16"/>
      <c r="V1489" s="16"/>
    </row>
    <row r="1490" spans="6:22" x14ac:dyDescent="0.2">
      <c r="F1490" s="16"/>
      <c r="H1490" s="16">
        <v>0</v>
      </c>
      <c r="I1490" s="16" t="e">
        <v>#DIV/0!</v>
      </c>
      <c r="J1490" s="16"/>
      <c r="K1490" s="26"/>
      <c r="L1490" s="116"/>
      <c r="M1490" s="16"/>
      <c r="N1490" s="26">
        <f t="shared" si="125"/>
        <v>1</v>
      </c>
      <c r="O1490" s="26">
        <f t="shared" si="126"/>
        <v>2004</v>
      </c>
      <c r="P1490" s="26">
        <f>INDEX(ENDEKS!$Q$4:$AB$25,MATCH(O1490,ENDEKS!$P$4:$P$25,0),MATCH(N1490,ENDEKS!$Q$3:$AB$3,0))</f>
        <v>33.345300000000002</v>
      </c>
      <c r="R1490" s="28">
        <f t="shared" si="127"/>
        <v>0</v>
      </c>
      <c r="S1490" s="28" t="e">
        <f t="shared" si="128"/>
        <v>#DIV/0!</v>
      </c>
      <c r="T1490" s="28" t="e">
        <f t="shared" si="129"/>
        <v>#DIV/0!</v>
      </c>
      <c r="U1490" s="16"/>
      <c r="V1490" s="16"/>
    </row>
    <row r="1491" spans="6:22" x14ac:dyDescent="0.2">
      <c r="F1491" s="16"/>
      <c r="H1491" s="16">
        <v>0</v>
      </c>
      <c r="I1491" s="16" t="e">
        <v>#DIV/0!</v>
      </c>
      <c r="J1491" s="16"/>
      <c r="K1491" s="26"/>
      <c r="L1491" s="116"/>
      <c r="M1491" s="16"/>
      <c r="N1491" s="26">
        <f t="shared" si="125"/>
        <v>1</v>
      </c>
      <c r="O1491" s="26">
        <f t="shared" si="126"/>
        <v>2004</v>
      </c>
      <c r="P1491" s="26">
        <f>INDEX(ENDEKS!$Q$4:$AB$25,MATCH(O1491,ENDEKS!$P$4:$P$25,0),MATCH(N1491,ENDEKS!$Q$3:$AB$3,0))</f>
        <v>33.345300000000002</v>
      </c>
      <c r="R1491" s="28">
        <f t="shared" si="127"/>
        <v>0</v>
      </c>
      <c r="S1491" s="28" t="e">
        <f t="shared" si="128"/>
        <v>#DIV/0!</v>
      </c>
      <c r="T1491" s="28" t="e">
        <f t="shared" si="129"/>
        <v>#DIV/0!</v>
      </c>
      <c r="U1491" s="16"/>
      <c r="V1491" s="16"/>
    </row>
    <row r="1492" spans="6:22" x14ac:dyDescent="0.2">
      <c r="F1492" s="16"/>
      <c r="H1492" s="16">
        <v>0</v>
      </c>
      <c r="I1492" s="16" t="e">
        <v>#DIV/0!</v>
      </c>
      <c r="J1492" s="16"/>
      <c r="K1492" s="26"/>
      <c r="L1492" s="116"/>
      <c r="M1492" s="16"/>
      <c r="N1492" s="26">
        <f t="shared" si="125"/>
        <v>1</v>
      </c>
      <c r="O1492" s="26">
        <f t="shared" si="126"/>
        <v>2004</v>
      </c>
      <c r="P1492" s="26">
        <f>INDEX(ENDEKS!$Q$4:$AB$25,MATCH(O1492,ENDEKS!$P$4:$P$25,0),MATCH(N1492,ENDEKS!$Q$3:$AB$3,0))</f>
        <v>33.345300000000002</v>
      </c>
      <c r="R1492" s="28">
        <f t="shared" si="127"/>
        <v>0</v>
      </c>
      <c r="S1492" s="28" t="e">
        <f t="shared" si="128"/>
        <v>#DIV/0!</v>
      </c>
      <c r="T1492" s="28" t="e">
        <f t="shared" si="129"/>
        <v>#DIV/0!</v>
      </c>
      <c r="U1492" s="16"/>
      <c r="V1492" s="16"/>
    </row>
    <row r="1493" spans="6:22" x14ac:dyDescent="0.2">
      <c r="F1493" s="16"/>
      <c r="H1493" s="16">
        <v>0</v>
      </c>
      <c r="I1493" s="16" t="e">
        <v>#DIV/0!</v>
      </c>
      <c r="J1493" s="16"/>
      <c r="K1493" s="26"/>
      <c r="L1493" s="116"/>
      <c r="M1493" s="16"/>
      <c r="N1493" s="26">
        <f t="shared" si="125"/>
        <v>1</v>
      </c>
      <c r="O1493" s="26">
        <f t="shared" si="126"/>
        <v>2004</v>
      </c>
      <c r="P1493" s="26">
        <f>INDEX(ENDEKS!$Q$4:$AB$25,MATCH(O1493,ENDEKS!$P$4:$P$25,0),MATCH(N1493,ENDEKS!$Q$3:$AB$3,0))</f>
        <v>33.345300000000002</v>
      </c>
      <c r="R1493" s="28">
        <f t="shared" si="127"/>
        <v>0</v>
      </c>
      <c r="S1493" s="28" t="e">
        <f t="shared" si="128"/>
        <v>#DIV/0!</v>
      </c>
      <c r="T1493" s="28" t="e">
        <f t="shared" si="129"/>
        <v>#DIV/0!</v>
      </c>
      <c r="U1493" s="16"/>
      <c r="V1493" s="16"/>
    </row>
    <row r="1494" spans="6:22" x14ac:dyDescent="0.2">
      <c r="F1494" s="16"/>
      <c r="H1494" s="16">
        <v>0</v>
      </c>
      <c r="I1494" s="16" t="e">
        <v>#DIV/0!</v>
      </c>
      <c r="J1494" s="16"/>
      <c r="K1494" s="26"/>
      <c r="L1494" s="116"/>
      <c r="M1494" s="16"/>
      <c r="N1494" s="26">
        <f t="shared" si="125"/>
        <v>1</v>
      </c>
      <c r="O1494" s="26">
        <f t="shared" si="126"/>
        <v>2004</v>
      </c>
      <c r="P1494" s="26">
        <f>INDEX(ENDEKS!$Q$4:$AB$25,MATCH(O1494,ENDEKS!$P$4:$P$25,0),MATCH(N1494,ENDEKS!$Q$3:$AB$3,0))</f>
        <v>33.345300000000002</v>
      </c>
      <c r="R1494" s="28">
        <f t="shared" si="127"/>
        <v>0</v>
      </c>
      <c r="S1494" s="28" t="e">
        <f t="shared" si="128"/>
        <v>#DIV/0!</v>
      </c>
      <c r="T1494" s="28" t="e">
        <f t="shared" si="129"/>
        <v>#DIV/0!</v>
      </c>
      <c r="U1494" s="16"/>
      <c r="V1494" s="16"/>
    </row>
    <row r="1495" spans="6:22" x14ac:dyDescent="0.2">
      <c r="F1495" s="16"/>
      <c r="H1495" s="16">
        <v>0</v>
      </c>
      <c r="I1495" s="16" t="e">
        <v>#DIV/0!</v>
      </c>
      <c r="J1495" s="16"/>
      <c r="K1495" s="26"/>
      <c r="L1495" s="116"/>
      <c r="M1495" s="16"/>
      <c r="N1495" s="26">
        <f t="shared" si="125"/>
        <v>1</v>
      </c>
      <c r="O1495" s="26">
        <f t="shared" si="126"/>
        <v>2004</v>
      </c>
      <c r="P1495" s="26">
        <f>INDEX(ENDEKS!$Q$4:$AB$25,MATCH(O1495,ENDEKS!$P$4:$P$25,0),MATCH(N1495,ENDEKS!$Q$3:$AB$3,0))</f>
        <v>33.345300000000002</v>
      </c>
      <c r="R1495" s="28">
        <f t="shared" si="127"/>
        <v>0</v>
      </c>
      <c r="S1495" s="28" t="e">
        <f t="shared" si="128"/>
        <v>#DIV/0!</v>
      </c>
      <c r="T1495" s="28" t="e">
        <f t="shared" si="129"/>
        <v>#DIV/0!</v>
      </c>
      <c r="U1495" s="16"/>
      <c r="V1495" s="16"/>
    </row>
    <row r="1496" spans="6:22" x14ac:dyDescent="0.2">
      <c r="F1496" s="16"/>
      <c r="H1496" s="16">
        <v>0</v>
      </c>
      <c r="I1496" s="16" t="e">
        <v>#DIV/0!</v>
      </c>
      <c r="J1496" s="16"/>
      <c r="K1496" s="26"/>
      <c r="L1496" s="116"/>
      <c r="M1496" s="16"/>
      <c r="N1496" s="26">
        <f t="shared" si="125"/>
        <v>1</v>
      </c>
      <c r="O1496" s="26">
        <f t="shared" si="126"/>
        <v>2004</v>
      </c>
      <c r="P1496" s="26">
        <f>INDEX(ENDEKS!$Q$4:$AB$25,MATCH(O1496,ENDEKS!$P$4:$P$25,0),MATCH(N1496,ENDEKS!$Q$3:$AB$3,0))</f>
        <v>33.345300000000002</v>
      </c>
      <c r="R1496" s="28">
        <f t="shared" si="127"/>
        <v>0</v>
      </c>
      <c r="S1496" s="28" t="e">
        <f t="shared" si="128"/>
        <v>#DIV/0!</v>
      </c>
      <c r="T1496" s="28" t="e">
        <f t="shared" si="129"/>
        <v>#DIV/0!</v>
      </c>
      <c r="U1496" s="16"/>
      <c r="V1496" s="16"/>
    </row>
    <row r="1497" spans="6:22" x14ac:dyDescent="0.2">
      <c r="F1497" s="16"/>
      <c r="H1497" s="16">
        <v>0</v>
      </c>
      <c r="I1497" s="16" t="e">
        <v>#DIV/0!</v>
      </c>
      <c r="J1497" s="16"/>
      <c r="K1497" s="26"/>
      <c r="L1497" s="116"/>
      <c r="M1497" s="16"/>
      <c r="N1497" s="26">
        <f t="shared" si="125"/>
        <v>1</v>
      </c>
      <c r="O1497" s="26">
        <f t="shared" si="126"/>
        <v>2004</v>
      </c>
      <c r="P1497" s="26">
        <f>INDEX(ENDEKS!$Q$4:$AB$25,MATCH(O1497,ENDEKS!$P$4:$P$25,0),MATCH(N1497,ENDEKS!$Q$3:$AB$3,0))</f>
        <v>33.345300000000002</v>
      </c>
      <c r="R1497" s="28">
        <f t="shared" si="127"/>
        <v>0</v>
      </c>
      <c r="S1497" s="28" t="e">
        <f t="shared" si="128"/>
        <v>#DIV/0!</v>
      </c>
      <c r="T1497" s="28" t="e">
        <f t="shared" si="129"/>
        <v>#DIV/0!</v>
      </c>
      <c r="U1497" s="16"/>
      <c r="V1497" s="16"/>
    </row>
    <row r="1498" spans="6:22" x14ac:dyDescent="0.2">
      <c r="F1498" s="16"/>
      <c r="H1498" s="16">
        <v>0</v>
      </c>
      <c r="I1498" s="16" t="e">
        <v>#DIV/0!</v>
      </c>
      <c r="J1498" s="16"/>
      <c r="K1498" s="26"/>
      <c r="L1498" s="116"/>
      <c r="M1498" s="16"/>
      <c r="N1498" s="26">
        <f t="shared" si="125"/>
        <v>1</v>
      </c>
      <c r="O1498" s="26">
        <f t="shared" si="126"/>
        <v>2004</v>
      </c>
      <c r="P1498" s="26">
        <f>INDEX(ENDEKS!$Q$4:$AB$25,MATCH(O1498,ENDEKS!$P$4:$P$25,0),MATCH(N1498,ENDEKS!$Q$3:$AB$3,0))</f>
        <v>33.345300000000002</v>
      </c>
      <c r="R1498" s="28">
        <f t="shared" si="127"/>
        <v>0</v>
      </c>
      <c r="S1498" s="28" t="e">
        <f t="shared" si="128"/>
        <v>#DIV/0!</v>
      </c>
      <c r="T1498" s="28" t="e">
        <f t="shared" si="129"/>
        <v>#DIV/0!</v>
      </c>
      <c r="U1498" s="16"/>
      <c r="V1498" s="16"/>
    </row>
    <row r="1499" spans="6:22" x14ac:dyDescent="0.2">
      <c r="F1499" s="16"/>
      <c r="H1499" s="16">
        <v>0</v>
      </c>
      <c r="I1499" s="16" t="e">
        <v>#DIV/0!</v>
      </c>
      <c r="J1499" s="16"/>
      <c r="K1499" s="26"/>
      <c r="L1499" s="116"/>
      <c r="M1499" s="16"/>
      <c r="N1499" s="26">
        <f t="shared" si="125"/>
        <v>1</v>
      </c>
      <c r="O1499" s="26">
        <f t="shared" si="126"/>
        <v>2004</v>
      </c>
      <c r="P1499" s="26">
        <f>INDEX(ENDEKS!$Q$4:$AB$25,MATCH(O1499,ENDEKS!$P$4:$P$25,0),MATCH(N1499,ENDEKS!$Q$3:$AB$3,0))</f>
        <v>33.345300000000002</v>
      </c>
      <c r="R1499" s="28">
        <f t="shared" si="127"/>
        <v>0</v>
      </c>
      <c r="S1499" s="28" t="e">
        <f t="shared" si="128"/>
        <v>#DIV/0!</v>
      </c>
      <c r="T1499" s="28" t="e">
        <f t="shared" si="129"/>
        <v>#DIV/0!</v>
      </c>
      <c r="U1499" s="16"/>
      <c r="V1499" s="16"/>
    </row>
    <row r="1500" spans="6:22" x14ac:dyDescent="0.2">
      <c r="F1500" s="16"/>
      <c r="H1500" s="16">
        <v>0</v>
      </c>
      <c r="I1500" s="16" t="e">
        <v>#DIV/0!</v>
      </c>
      <c r="J1500" s="16"/>
      <c r="K1500" s="26"/>
      <c r="L1500" s="116"/>
      <c r="M1500" s="16"/>
      <c r="N1500" s="26">
        <f t="shared" si="125"/>
        <v>1</v>
      </c>
      <c r="O1500" s="26">
        <f t="shared" si="126"/>
        <v>2004</v>
      </c>
      <c r="P1500" s="26">
        <f>INDEX(ENDEKS!$Q$4:$AB$25,MATCH(O1500,ENDEKS!$P$4:$P$25,0),MATCH(N1500,ENDEKS!$Q$3:$AB$3,0))</f>
        <v>33.345300000000002</v>
      </c>
      <c r="R1500" s="28">
        <f t="shared" si="127"/>
        <v>0</v>
      </c>
      <c r="S1500" s="28" t="e">
        <f t="shared" si="128"/>
        <v>#DIV/0!</v>
      </c>
      <c r="T1500" s="28" t="e">
        <f t="shared" si="129"/>
        <v>#DIV/0!</v>
      </c>
      <c r="U1500" s="16"/>
      <c r="V1500" s="16"/>
    </row>
    <row r="1501" spans="6:22" x14ac:dyDescent="0.2">
      <c r="F1501" s="16"/>
      <c r="H1501" s="16">
        <v>0</v>
      </c>
      <c r="I1501" s="16" t="e">
        <v>#DIV/0!</v>
      </c>
      <c r="J1501" s="16"/>
      <c r="K1501" s="26"/>
      <c r="L1501" s="116"/>
      <c r="M1501" s="16"/>
      <c r="N1501" s="26">
        <f t="shared" si="125"/>
        <v>1</v>
      </c>
      <c r="O1501" s="26">
        <f t="shared" si="126"/>
        <v>2004</v>
      </c>
      <c r="P1501" s="26">
        <f>INDEX(ENDEKS!$Q$4:$AB$25,MATCH(O1501,ENDEKS!$P$4:$P$25,0),MATCH(N1501,ENDEKS!$Q$3:$AB$3,0))</f>
        <v>33.345300000000002</v>
      </c>
      <c r="R1501" s="28">
        <f t="shared" si="127"/>
        <v>0</v>
      </c>
      <c r="S1501" s="28" t="e">
        <f t="shared" si="128"/>
        <v>#DIV/0!</v>
      </c>
      <c r="T1501" s="28" t="e">
        <f t="shared" si="129"/>
        <v>#DIV/0!</v>
      </c>
      <c r="U1501" s="16"/>
      <c r="V1501" s="16"/>
    </row>
    <row r="1502" spans="6:22" x14ac:dyDescent="0.2">
      <c r="F1502" s="16"/>
      <c r="H1502" s="16">
        <v>0</v>
      </c>
      <c r="I1502" s="16" t="e">
        <v>#DIV/0!</v>
      </c>
      <c r="J1502" s="16"/>
      <c r="K1502" s="26"/>
      <c r="L1502" s="116"/>
      <c r="M1502" s="16"/>
      <c r="N1502" s="26">
        <f t="shared" si="125"/>
        <v>1</v>
      </c>
      <c r="O1502" s="26">
        <f t="shared" si="126"/>
        <v>2004</v>
      </c>
      <c r="P1502" s="26">
        <f>INDEX(ENDEKS!$Q$4:$AB$25,MATCH(O1502,ENDEKS!$P$4:$P$25,0),MATCH(N1502,ENDEKS!$Q$3:$AB$3,0))</f>
        <v>33.345300000000002</v>
      </c>
      <c r="R1502" s="28">
        <f t="shared" si="127"/>
        <v>0</v>
      </c>
      <c r="S1502" s="28" t="e">
        <f t="shared" si="128"/>
        <v>#DIV/0!</v>
      </c>
      <c r="T1502" s="28" t="e">
        <f t="shared" si="129"/>
        <v>#DIV/0!</v>
      </c>
      <c r="U1502" s="16"/>
      <c r="V1502" s="16"/>
    </row>
    <row r="1503" spans="6:22" x14ac:dyDescent="0.2">
      <c r="F1503" s="16"/>
      <c r="H1503" s="16">
        <v>0</v>
      </c>
      <c r="I1503" s="16" t="e">
        <v>#DIV/0!</v>
      </c>
      <c r="J1503" s="16"/>
      <c r="K1503" s="26"/>
      <c r="L1503" s="116"/>
      <c r="M1503" s="16"/>
      <c r="N1503" s="26">
        <f t="shared" si="125"/>
        <v>1</v>
      </c>
      <c r="O1503" s="26">
        <f t="shared" si="126"/>
        <v>2004</v>
      </c>
      <c r="P1503" s="26">
        <f>INDEX(ENDEKS!$Q$4:$AB$25,MATCH(O1503,ENDEKS!$P$4:$P$25,0),MATCH(N1503,ENDEKS!$Q$3:$AB$3,0))</f>
        <v>33.345300000000002</v>
      </c>
      <c r="R1503" s="28">
        <f t="shared" si="127"/>
        <v>0</v>
      </c>
      <c r="S1503" s="28" t="e">
        <f t="shared" si="128"/>
        <v>#DIV/0!</v>
      </c>
      <c r="T1503" s="28" t="e">
        <f t="shared" si="129"/>
        <v>#DIV/0!</v>
      </c>
      <c r="U1503" s="16"/>
      <c r="V1503" s="16"/>
    </row>
    <row r="1504" spans="6:22" x14ac:dyDescent="0.2">
      <c r="F1504" s="16"/>
      <c r="H1504" s="16">
        <v>0</v>
      </c>
      <c r="I1504" s="16" t="e">
        <v>#DIV/0!</v>
      </c>
      <c r="J1504" s="16"/>
      <c r="K1504" s="26"/>
      <c r="L1504" s="116"/>
      <c r="M1504" s="16"/>
      <c r="N1504" s="26">
        <f t="shared" si="125"/>
        <v>1</v>
      </c>
      <c r="O1504" s="26">
        <f t="shared" si="126"/>
        <v>2004</v>
      </c>
      <c r="P1504" s="26">
        <f>INDEX(ENDEKS!$Q$4:$AB$25,MATCH(O1504,ENDEKS!$P$4:$P$25,0),MATCH(N1504,ENDEKS!$Q$3:$AB$3,0))</f>
        <v>33.345300000000002</v>
      </c>
      <c r="R1504" s="28">
        <f t="shared" si="127"/>
        <v>0</v>
      </c>
      <c r="S1504" s="28" t="e">
        <f t="shared" si="128"/>
        <v>#DIV/0!</v>
      </c>
      <c r="T1504" s="28" t="e">
        <f t="shared" si="129"/>
        <v>#DIV/0!</v>
      </c>
      <c r="U1504" s="16"/>
      <c r="V1504" s="16"/>
    </row>
    <row r="1505" spans="6:22" x14ac:dyDescent="0.2">
      <c r="F1505" s="16"/>
      <c r="H1505" s="16">
        <v>0</v>
      </c>
      <c r="I1505" s="16" t="e">
        <v>#DIV/0!</v>
      </c>
      <c r="J1505" s="16"/>
      <c r="K1505" s="26"/>
      <c r="L1505" s="116"/>
      <c r="M1505" s="16"/>
      <c r="N1505" s="26">
        <f t="shared" si="125"/>
        <v>1</v>
      </c>
      <c r="O1505" s="26">
        <f t="shared" si="126"/>
        <v>2004</v>
      </c>
      <c r="P1505" s="26">
        <f>INDEX(ENDEKS!$Q$4:$AB$25,MATCH(O1505,ENDEKS!$P$4:$P$25,0),MATCH(N1505,ENDEKS!$Q$3:$AB$3,0))</f>
        <v>33.345300000000002</v>
      </c>
      <c r="R1505" s="28">
        <f t="shared" si="127"/>
        <v>0</v>
      </c>
      <c r="S1505" s="28" t="e">
        <f t="shared" si="128"/>
        <v>#DIV/0!</v>
      </c>
      <c r="T1505" s="28" t="e">
        <f t="shared" si="129"/>
        <v>#DIV/0!</v>
      </c>
      <c r="U1505" s="16"/>
      <c r="V1505" s="16"/>
    </row>
    <row r="1506" spans="6:22" x14ac:dyDescent="0.2">
      <c r="F1506" s="16"/>
      <c r="H1506" s="16">
        <v>0</v>
      </c>
      <c r="I1506" s="16" t="e">
        <v>#DIV/0!</v>
      </c>
      <c r="J1506" s="16"/>
      <c r="K1506" s="26"/>
      <c r="L1506" s="116"/>
      <c r="M1506" s="16"/>
      <c r="N1506" s="26">
        <f t="shared" si="125"/>
        <v>1</v>
      </c>
      <c r="O1506" s="26">
        <f t="shared" si="126"/>
        <v>2004</v>
      </c>
      <c r="P1506" s="26">
        <f>INDEX(ENDEKS!$Q$4:$AB$25,MATCH(O1506,ENDEKS!$P$4:$P$25,0),MATCH(N1506,ENDEKS!$Q$3:$AB$3,0))</f>
        <v>33.345300000000002</v>
      </c>
      <c r="R1506" s="28">
        <f t="shared" si="127"/>
        <v>0</v>
      </c>
      <c r="S1506" s="28" t="e">
        <f t="shared" si="128"/>
        <v>#DIV/0!</v>
      </c>
      <c r="T1506" s="28" t="e">
        <f t="shared" si="129"/>
        <v>#DIV/0!</v>
      </c>
      <c r="U1506" s="16"/>
      <c r="V1506" s="16"/>
    </row>
    <row r="1507" spans="6:22" x14ac:dyDescent="0.2">
      <c r="F1507" s="16"/>
      <c r="H1507" s="16">
        <v>0</v>
      </c>
      <c r="I1507" s="16" t="e">
        <v>#DIV/0!</v>
      </c>
      <c r="J1507" s="16"/>
      <c r="K1507" s="26"/>
      <c r="L1507" s="116"/>
      <c r="M1507" s="16"/>
      <c r="N1507" s="26">
        <f t="shared" si="125"/>
        <v>1</v>
      </c>
      <c r="O1507" s="26">
        <f t="shared" si="126"/>
        <v>2004</v>
      </c>
      <c r="P1507" s="26">
        <f>INDEX(ENDEKS!$Q$4:$AB$25,MATCH(O1507,ENDEKS!$P$4:$P$25,0),MATCH(N1507,ENDEKS!$Q$3:$AB$3,0))</f>
        <v>33.345300000000002</v>
      </c>
      <c r="R1507" s="28">
        <f t="shared" si="127"/>
        <v>0</v>
      </c>
      <c r="S1507" s="28" t="e">
        <f t="shared" si="128"/>
        <v>#DIV/0!</v>
      </c>
      <c r="T1507" s="28" t="e">
        <f t="shared" si="129"/>
        <v>#DIV/0!</v>
      </c>
      <c r="U1507" s="16"/>
      <c r="V1507" s="16"/>
    </row>
    <row r="1508" spans="6:22" x14ac:dyDescent="0.2">
      <c r="F1508" s="16"/>
      <c r="H1508" s="16">
        <v>0</v>
      </c>
      <c r="I1508" s="16" t="e">
        <v>#DIV/0!</v>
      </c>
      <c r="J1508" s="16"/>
      <c r="K1508" s="26"/>
      <c r="L1508" s="116"/>
      <c r="M1508" s="16"/>
      <c r="N1508" s="26">
        <f t="shared" si="125"/>
        <v>1</v>
      </c>
      <c r="O1508" s="26">
        <f t="shared" si="126"/>
        <v>2004</v>
      </c>
      <c r="P1508" s="26">
        <f>INDEX(ENDEKS!$Q$4:$AB$25,MATCH(O1508,ENDEKS!$P$4:$P$25,0),MATCH(N1508,ENDEKS!$Q$3:$AB$3,0))</f>
        <v>33.345300000000002</v>
      </c>
      <c r="R1508" s="28">
        <f t="shared" si="127"/>
        <v>0</v>
      </c>
      <c r="S1508" s="28" t="e">
        <f t="shared" si="128"/>
        <v>#DIV/0!</v>
      </c>
      <c r="T1508" s="28" t="e">
        <f t="shared" si="129"/>
        <v>#DIV/0!</v>
      </c>
      <c r="U1508" s="16"/>
      <c r="V1508" s="16"/>
    </row>
    <row r="1509" spans="6:22" x14ac:dyDescent="0.2">
      <c r="F1509" s="16"/>
      <c r="H1509" s="16">
        <v>0</v>
      </c>
      <c r="I1509" s="16" t="e">
        <v>#DIV/0!</v>
      </c>
      <c r="J1509" s="16"/>
      <c r="K1509" s="26"/>
      <c r="L1509" s="116"/>
      <c r="M1509" s="16"/>
      <c r="N1509" s="26">
        <f t="shared" si="125"/>
        <v>1</v>
      </c>
      <c r="O1509" s="26">
        <f t="shared" si="126"/>
        <v>2004</v>
      </c>
      <c r="P1509" s="26">
        <f>INDEX(ENDEKS!$Q$4:$AB$25,MATCH(O1509,ENDEKS!$P$4:$P$25,0),MATCH(N1509,ENDEKS!$Q$3:$AB$3,0))</f>
        <v>33.345300000000002</v>
      </c>
      <c r="R1509" s="28">
        <f t="shared" si="127"/>
        <v>0</v>
      </c>
      <c r="S1509" s="28" t="e">
        <f t="shared" si="128"/>
        <v>#DIV/0!</v>
      </c>
      <c r="T1509" s="28" t="e">
        <f t="shared" si="129"/>
        <v>#DIV/0!</v>
      </c>
      <c r="U1509" s="16"/>
      <c r="V1509" s="16"/>
    </row>
    <row r="1510" spans="6:22" x14ac:dyDescent="0.2">
      <c r="F1510" s="16"/>
      <c r="H1510" s="16">
        <v>0</v>
      </c>
      <c r="I1510" s="16" t="e">
        <v>#DIV/0!</v>
      </c>
      <c r="J1510" s="16"/>
      <c r="K1510" s="26"/>
      <c r="L1510" s="116"/>
      <c r="M1510" s="16"/>
      <c r="N1510" s="26">
        <f t="shared" si="125"/>
        <v>1</v>
      </c>
      <c r="O1510" s="26">
        <f t="shared" si="126"/>
        <v>2004</v>
      </c>
      <c r="P1510" s="26">
        <f>INDEX(ENDEKS!$Q$4:$AB$25,MATCH(O1510,ENDEKS!$P$4:$P$25,0),MATCH(N1510,ENDEKS!$Q$3:$AB$3,0))</f>
        <v>33.345300000000002</v>
      </c>
      <c r="R1510" s="28">
        <f t="shared" si="127"/>
        <v>0</v>
      </c>
      <c r="S1510" s="28" t="e">
        <f t="shared" si="128"/>
        <v>#DIV/0!</v>
      </c>
      <c r="T1510" s="28" t="e">
        <f t="shared" si="129"/>
        <v>#DIV/0!</v>
      </c>
      <c r="U1510" s="16"/>
      <c r="V1510" s="16"/>
    </row>
    <row r="1511" spans="6:22" x14ac:dyDescent="0.2">
      <c r="F1511" s="16"/>
      <c r="H1511" s="16">
        <v>0</v>
      </c>
      <c r="I1511" s="16" t="e">
        <v>#DIV/0!</v>
      </c>
      <c r="J1511" s="16"/>
      <c r="K1511" s="26"/>
      <c r="L1511" s="116"/>
      <c r="M1511" s="16"/>
      <c r="N1511" s="26">
        <f t="shared" si="125"/>
        <v>1</v>
      </c>
      <c r="O1511" s="26">
        <f t="shared" si="126"/>
        <v>2004</v>
      </c>
      <c r="P1511" s="26">
        <f>INDEX(ENDEKS!$Q$4:$AB$25,MATCH(O1511,ENDEKS!$P$4:$P$25,0),MATCH(N1511,ENDEKS!$Q$3:$AB$3,0))</f>
        <v>33.345300000000002</v>
      </c>
      <c r="R1511" s="28">
        <f t="shared" si="127"/>
        <v>0</v>
      </c>
      <c r="S1511" s="28" t="e">
        <f t="shared" si="128"/>
        <v>#DIV/0!</v>
      </c>
      <c r="T1511" s="28" t="e">
        <f t="shared" si="129"/>
        <v>#DIV/0!</v>
      </c>
      <c r="U1511" s="16"/>
      <c r="V1511" s="16"/>
    </row>
    <row r="1512" spans="6:22" x14ac:dyDescent="0.2">
      <c r="F1512" s="16"/>
      <c r="H1512" s="16">
        <v>0</v>
      </c>
      <c r="I1512" s="16" t="e">
        <v>#DIV/0!</v>
      </c>
      <c r="J1512" s="16"/>
      <c r="K1512" s="26"/>
      <c r="L1512" s="116"/>
      <c r="M1512" s="16"/>
      <c r="N1512" s="26">
        <f t="shared" si="125"/>
        <v>1</v>
      </c>
      <c r="O1512" s="26">
        <f t="shared" si="126"/>
        <v>2004</v>
      </c>
      <c r="P1512" s="26">
        <f>INDEX(ENDEKS!$Q$4:$AB$25,MATCH(O1512,ENDEKS!$P$4:$P$25,0),MATCH(N1512,ENDEKS!$Q$3:$AB$3,0))</f>
        <v>33.345300000000002</v>
      </c>
      <c r="R1512" s="28">
        <f t="shared" si="127"/>
        <v>0</v>
      </c>
      <c r="S1512" s="28" t="e">
        <f t="shared" si="128"/>
        <v>#DIV/0!</v>
      </c>
      <c r="T1512" s="28" t="e">
        <f t="shared" si="129"/>
        <v>#DIV/0!</v>
      </c>
      <c r="U1512" s="16"/>
      <c r="V1512" s="16"/>
    </row>
    <row r="1513" spans="6:22" x14ac:dyDescent="0.2">
      <c r="F1513" s="16"/>
      <c r="H1513" s="16">
        <v>0</v>
      </c>
      <c r="I1513" s="16" t="e">
        <v>#DIV/0!</v>
      </c>
      <c r="J1513" s="16"/>
      <c r="K1513" s="26"/>
      <c r="L1513" s="116"/>
      <c r="M1513" s="16"/>
      <c r="N1513" s="26">
        <f t="shared" si="125"/>
        <v>1</v>
      </c>
      <c r="O1513" s="26">
        <f t="shared" si="126"/>
        <v>2004</v>
      </c>
      <c r="P1513" s="26">
        <f>INDEX(ENDEKS!$Q$4:$AB$25,MATCH(O1513,ENDEKS!$P$4:$P$25,0),MATCH(N1513,ENDEKS!$Q$3:$AB$3,0))</f>
        <v>33.345300000000002</v>
      </c>
      <c r="R1513" s="28">
        <f t="shared" si="127"/>
        <v>0</v>
      </c>
      <c r="S1513" s="28" t="e">
        <f t="shared" si="128"/>
        <v>#DIV/0!</v>
      </c>
      <c r="T1513" s="28" t="e">
        <f t="shared" si="129"/>
        <v>#DIV/0!</v>
      </c>
      <c r="U1513" s="16"/>
      <c r="V1513" s="16"/>
    </row>
    <row r="1514" spans="6:22" x14ac:dyDescent="0.2">
      <c r="F1514" s="16"/>
      <c r="H1514" s="16">
        <v>0</v>
      </c>
      <c r="I1514" s="16" t="e">
        <v>#DIV/0!</v>
      </c>
      <c r="J1514" s="16"/>
      <c r="K1514" s="26"/>
      <c r="L1514" s="116"/>
      <c r="M1514" s="16"/>
      <c r="N1514" s="26">
        <f t="shared" si="125"/>
        <v>1</v>
      </c>
      <c r="O1514" s="26">
        <f t="shared" si="126"/>
        <v>2004</v>
      </c>
      <c r="P1514" s="26">
        <f>INDEX(ENDEKS!$Q$4:$AB$25,MATCH(O1514,ENDEKS!$P$4:$P$25,0),MATCH(N1514,ENDEKS!$Q$3:$AB$3,0))</f>
        <v>33.345300000000002</v>
      </c>
      <c r="R1514" s="28">
        <f t="shared" si="127"/>
        <v>0</v>
      </c>
      <c r="S1514" s="28" t="e">
        <f t="shared" si="128"/>
        <v>#DIV/0!</v>
      </c>
      <c r="T1514" s="28" t="e">
        <f t="shared" si="129"/>
        <v>#DIV/0!</v>
      </c>
      <c r="U1514" s="16"/>
      <c r="V1514" s="16"/>
    </row>
    <row r="1515" spans="6:22" x14ac:dyDescent="0.2">
      <c r="F1515" s="16"/>
      <c r="H1515" s="16">
        <v>0</v>
      </c>
      <c r="I1515" s="16" t="e">
        <v>#DIV/0!</v>
      </c>
      <c r="J1515" s="16"/>
      <c r="K1515" s="26"/>
      <c r="L1515" s="116"/>
      <c r="M1515" s="16"/>
      <c r="N1515" s="26">
        <f t="shared" si="125"/>
        <v>1</v>
      </c>
      <c r="O1515" s="26">
        <f t="shared" si="126"/>
        <v>2004</v>
      </c>
      <c r="P1515" s="26">
        <f>INDEX(ENDEKS!$Q$4:$AB$25,MATCH(O1515,ENDEKS!$P$4:$P$25,0),MATCH(N1515,ENDEKS!$Q$3:$AB$3,0))</f>
        <v>33.345300000000002</v>
      </c>
      <c r="R1515" s="28">
        <f t="shared" si="127"/>
        <v>0</v>
      </c>
      <c r="S1515" s="28" t="e">
        <f t="shared" si="128"/>
        <v>#DIV/0!</v>
      </c>
      <c r="T1515" s="28" t="e">
        <f t="shared" si="129"/>
        <v>#DIV/0!</v>
      </c>
      <c r="U1515" s="16"/>
      <c r="V1515" s="16"/>
    </row>
    <row r="1516" spans="6:22" x14ac:dyDescent="0.2">
      <c r="F1516" s="16"/>
      <c r="H1516" s="16">
        <v>0</v>
      </c>
      <c r="I1516" s="16" t="e">
        <v>#DIV/0!</v>
      </c>
      <c r="J1516" s="16"/>
      <c r="K1516" s="26"/>
      <c r="L1516" s="116"/>
      <c r="M1516" s="16"/>
      <c r="N1516" s="26">
        <f t="shared" si="125"/>
        <v>1</v>
      </c>
      <c r="O1516" s="26">
        <f t="shared" si="126"/>
        <v>2004</v>
      </c>
      <c r="P1516" s="26">
        <f>INDEX(ENDEKS!$Q$4:$AB$25,MATCH(O1516,ENDEKS!$P$4:$P$25,0),MATCH(N1516,ENDEKS!$Q$3:$AB$3,0))</f>
        <v>33.345300000000002</v>
      </c>
      <c r="R1516" s="28">
        <f t="shared" si="127"/>
        <v>0</v>
      </c>
      <c r="S1516" s="28" t="e">
        <f t="shared" si="128"/>
        <v>#DIV/0!</v>
      </c>
      <c r="T1516" s="28" t="e">
        <f t="shared" si="129"/>
        <v>#DIV/0!</v>
      </c>
      <c r="U1516" s="16"/>
      <c r="V1516" s="16"/>
    </row>
    <row r="1517" spans="6:22" x14ac:dyDescent="0.2">
      <c r="F1517" s="16"/>
      <c r="H1517" s="16">
        <v>0</v>
      </c>
      <c r="I1517" s="16" t="e">
        <v>#DIV/0!</v>
      </c>
      <c r="J1517" s="16"/>
      <c r="K1517" s="26"/>
      <c r="L1517" s="116"/>
      <c r="M1517" s="16"/>
      <c r="N1517" s="26">
        <f t="shared" si="125"/>
        <v>1</v>
      </c>
      <c r="O1517" s="26">
        <f t="shared" si="126"/>
        <v>2004</v>
      </c>
      <c r="P1517" s="26">
        <f>INDEX(ENDEKS!$Q$4:$AB$25,MATCH(O1517,ENDEKS!$P$4:$P$25,0),MATCH(N1517,ENDEKS!$Q$3:$AB$3,0))</f>
        <v>33.345300000000002</v>
      </c>
      <c r="R1517" s="28">
        <f t="shared" si="127"/>
        <v>0</v>
      </c>
      <c r="S1517" s="28" t="e">
        <f t="shared" si="128"/>
        <v>#DIV/0!</v>
      </c>
      <c r="T1517" s="28" t="e">
        <f t="shared" si="129"/>
        <v>#DIV/0!</v>
      </c>
      <c r="U1517" s="16"/>
      <c r="V1517" s="16"/>
    </row>
    <row r="1518" spans="6:22" x14ac:dyDescent="0.2">
      <c r="F1518" s="16"/>
      <c r="H1518" s="16">
        <v>0</v>
      </c>
      <c r="I1518" s="16" t="e">
        <v>#DIV/0!</v>
      </c>
      <c r="J1518" s="16"/>
      <c r="K1518" s="26"/>
      <c r="L1518" s="116"/>
      <c r="M1518" s="16"/>
      <c r="N1518" s="26">
        <f t="shared" si="125"/>
        <v>1</v>
      </c>
      <c r="O1518" s="26">
        <f t="shared" si="126"/>
        <v>2004</v>
      </c>
      <c r="P1518" s="26">
        <f>INDEX(ENDEKS!$Q$4:$AB$25,MATCH(O1518,ENDEKS!$P$4:$P$25,0),MATCH(N1518,ENDEKS!$Q$3:$AB$3,0))</f>
        <v>33.345300000000002</v>
      </c>
      <c r="R1518" s="28">
        <f t="shared" si="127"/>
        <v>0</v>
      </c>
      <c r="S1518" s="28" t="e">
        <f t="shared" si="128"/>
        <v>#DIV/0!</v>
      </c>
      <c r="T1518" s="28" t="e">
        <f t="shared" si="129"/>
        <v>#DIV/0!</v>
      </c>
      <c r="U1518" s="16"/>
      <c r="V1518" s="16"/>
    </row>
    <row r="1519" spans="6:22" x14ac:dyDescent="0.2">
      <c r="F1519" s="16"/>
      <c r="H1519" s="16">
        <v>0</v>
      </c>
      <c r="I1519" s="16" t="e">
        <v>#DIV/0!</v>
      </c>
      <c r="J1519" s="16"/>
      <c r="K1519" s="26"/>
      <c r="L1519" s="116"/>
      <c r="M1519" s="16"/>
      <c r="N1519" s="26">
        <f t="shared" si="125"/>
        <v>1</v>
      </c>
      <c r="O1519" s="26">
        <f t="shared" si="126"/>
        <v>2004</v>
      </c>
      <c r="P1519" s="26">
        <f>INDEX(ENDEKS!$Q$4:$AB$25,MATCH(O1519,ENDEKS!$P$4:$P$25,0),MATCH(N1519,ENDEKS!$Q$3:$AB$3,0))</f>
        <v>33.345300000000002</v>
      </c>
      <c r="R1519" s="28">
        <f t="shared" si="127"/>
        <v>0</v>
      </c>
      <c r="S1519" s="28" t="e">
        <f t="shared" si="128"/>
        <v>#DIV/0!</v>
      </c>
      <c r="T1519" s="28" t="e">
        <f t="shared" si="129"/>
        <v>#DIV/0!</v>
      </c>
      <c r="U1519" s="16"/>
      <c r="V1519" s="16"/>
    </row>
    <row r="1520" spans="6:22" x14ac:dyDescent="0.2">
      <c r="F1520" s="16"/>
      <c r="H1520" s="16">
        <v>0</v>
      </c>
      <c r="I1520" s="16" t="e">
        <v>#DIV/0!</v>
      </c>
      <c r="J1520" s="16"/>
      <c r="K1520" s="26"/>
      <c r="L1520" s="116"/>
      <c r="M1520" s="16"/>
      <c r="N1520" s="26">
        <f t="shared" si="125"/>
        <v>1</v>
      </c>
      <c r="O1520" s="26">
        <f t="shared" si="126"/>
        <v>2004</v>
      </c>
      <c r="P1520" s="26">
        <f>INDEX(ENDEKS!$Q$4:$AB$25,MATCH(O1520,ENDEKS!$P$4:$P$25,0),MATCH(N1520,ENDEKS!$Q$3:$AB$3,0))</f>
        <v>33.345300000000002</v>
      </c>
      <c r="R1520" s="28">
        <f t="shared" si="127"/>
        <v>0</v>
      </c>
      <c r="S1520" s="28" t="e">
        <f t="shared" si="128"/>
        <v>#DIV/0!</v>
      </c>
      <c r="T1520" s="28" t="e">
        <f t="shared" si="129"/>
        <v>#DIV/0!</v>
      </c>
      <c r="U1520" s="16"/>
      <c r="V1520" s="16"/>
    </row>
    <row r="1521" spans="6:22" x14ac:dyDescent="0.2">
      <c r="F1521" s="16"/>
      <c r="H1521" s="16">
        <v>0</v>
      </c>
      <c r="I1521" s="16" t="e">
        <v>#DIV/0!</v>
      </c>
      <c r="J1521" s="16"/>
      <c r="K1521" s="26"/>
      <c r="L1521" s="116"/>
      <c r="M1521" s="16"/>
      <c r="N1521" s="26">
        <f t="shared" si="125"/>
        <v>1</v>
      </c>
      <c r="O1521" s="26">
        <f t="shared" si="126"/>
        <v>2004</v>
      </c>
      <c r="P1521" s="26">
        <f>INDEX(ENDEKS!$Q$4:$AB$25,MATCH(O1521,ENDEKS!$P$4:$P$25,0),MATCH(N1521,ENDEKS!$Q$3:$AB$3,0))</f>
        <v>33.345300000000002</v>
      </c>
      <c r="R1521" s="28">
        <f t="shared" si="127"/>
        <v>0</v>
      </c>
      <c r="S1521" s="28" t="e">
        <f t="shared" si="128"/>
        <v>#DIV/0!</v>
      </c>
      <c r="T1521" s="28" t="e">
        <f t="shared" si="129"/>
        <v>#DIV/0!</v>
      </c>
      <c r="U1521" s="16"/>
      <c r="V1521" s="16"/>
    </row>
    <row r="1522" spans="6:22" x14ac:dyDescent="0.2">
      <c r="F1522" s="16"/>
      <c r="H1522" s="16">
        <v>0</v>
      </c>
      <c r="I1522" s="16" t="e">
        <v>#DIV/0!</v>
      </c>
      <c r="J1522" s="16"/>
      <c r="K1522" s="26"/>
      <c r="L1522" s="116"/>
      <c r="M1522" s="16"/>
      <c r="N1522" s="26">
        <f t="shared" si="125"/>
        <v>1</v>
      </c>
      <c r="O1522" s="26">
        <f t="shared" si="126"/>
        <v>2004</v>
      </c>
      <c r="P1522" s="26">
        <f>INDEX(ENDEKS!$Q$4:$AB$25,MATCH(O1522,ENDEKS!$P$4:$P$25,0),MATCH(N1522,ENDEKS!$Q$3:$AB$3,0))</f>
        <v>33.345300000000002</v>
      </c>
      <c r="R1522" s="28">
        <f t="shared" si="127"/>
        <v>0</v>
      </c>
      <c r="S1522" s="28" t="e">
        <f t="shared" si="128"/>
        <v>#DIV/0!</v>
      </c>
      <c r="T1522" s="28" t="e">
        <f t="shared" si="129"/>
        <v>#DIV/0!</v>
      </c>
      <c r="U1522" s="16"/>
      <c r="V1522" s="16"/>
    </row>
    <row r="1523" spans="6:22" x14ac:dyDescent="0.2">
      <c r="F1523" s="16"/>
      <c r="H1523" s="16">
        <v>0</v>
      </c>
      <c r="I1523" s="16" t="e">
        <v>#DIV/0!</v>
      </c>
      <c r="J1523" s="16"/>
      <c r="K1523" s="26"/>
      <c r="L1523" s="116"/>
      <c r="M1523" s="16"/>
      <c r="N1523" s="26">
        <f t="shared" si="125"/>
        <v>1</v>
      </c>
      <c r="O1523" s="26">
        <f t="shared" si="126"/>
        <v>2004</v>
      </c>
      <c r="P1523" s="26">
        <f>INDEX(ENDEKS!$Q$4:$AB$25,MATCH(O1523,ENDEKS!$P$4:$P$25,0),MATCH(N1523,ENDEKS!$Q$3:$AB$3,0))</f>
        <v>33.345300000000002</v>
      </c>
      <c r="R1523" s="28">
        <f t="shared" si="127"/>
        <v>0</v>
      </c>
      <c r="S1523" s="28" t="e">
        <f t="shared" si="128"/>
        <v>#DIV/0!</v>
      </c>
      <c r="T1523" s="28" t="e">
        <f t="shared" si="129"/>
        <v>#DIV/0!</v>
      </c>
      <c r="U1523" s="16"/>
      <c r="V1523" s="16"/>
    </row>
    <row r="1524" spans="6:22" x14ac:dyDescent="0.2">
      <c r="F1524" s="16"/>
      <c r="H1524" s="16">
        <v>0</v>
      </c>
      <c r="I1524" s="16" t="e">
        <v>#DIV/0!</v>
      </c>
      <c r="J1524" s="16"/>
      <c r="K1524" s="26"/>
      <c r="L1524" s="116"/>
      <c r="M1524" s="16"/>
      <c r="N1524" s="26">
        <f t="shared" si="125"/>
        <v>1</v>
      </c>
      <c r="O1524" s="26">
        <f t="shared" si="126"/>
        <v>2004</v>
      </c>
      <c r="P1524" s="26">
        <f>INDEX(ENDEKS!$Q$4:$AB$25,MATCH(O1524,ENDEKS!$P$4:$P$25,0),MATCH(N1524,ENDEKS!$Q$3:$AB$3,0))</f>
        <v>33.345300000000002</v>
      </c>
      <c r="R1524" s="28">
        <f t="shared" si="127"/>
        <v>0</v>
      </c>
      <c r="S1524" s="28" t="e">
        <f t="shared" si="128"/>
        <v>#DIV/0!</v>
      </c>
      <c r="T1524" s="28" t="e">
        <f t="shared" si="129"/>
        <v>#DIV/0!</v>
      </c>
      <c r="U1524" s="16"/>
      <c r="V1524" s="16"/>
    </row>
    <row r="1525" spans="6:22" x14ac:dyDescent="0.2">
      <c r="F1525" s="16"/>
      <c r="H1525" s="16">
        <v>0</v>
      </c>
      <c r="I1525" s="16" t="e">
        <v>#DIV/0!</v>
      </c>
      <c r="J1525" s="16"/>
      <c r="K1525" s="26"/>
      <c r="L1525" s="116"/>
      <c r="M1525" s="16"/>
      <c r="N1525" s="26">
        <f t="shared" si="125"/>
        <v>1</v>
      </c>
      <c r="O1525" s="26">
        <f t="shared" si="126"/>
        <v>2004</v>
      </c>
      <c r="P1525" s="26">
        <f>INDEX(ENDEKS!$Q$4:$AB$25,MATCH(O1525,ENDEKS!$P$4:$P$25,0),MATCH(N1525,ENDEKS!$Q$3:$AB$3,0))</f>
        <v>33.345300000000002</v>
      </c>
      <c r="R1525" s="28">
        <f t="shared" si="127"/>
        <v>0</v>
      </c>
      <c r="S1525" s="28" t="e">
        <f t="shared" si="128"/>
        <v>#DIV/0!</v>
      </c>
      <c r="T1525" s="28" t="e">
        <f t="shared" si="129"/>
        <v>#DIV/0!</v>
      </c>
      <c r="U1525" s="16"/>
      <c r="V1525" s="16"/>
    </row>
    <row r="1526" spans="6:22" x14ac:dyDescent="0.2">
      <c r="F1526" s="16"/>
      <c r="H1526" s="16">
        <v>0</v>
      </c>
      <c r="I1526" s="16" t="e">
        <v>#DIV/0!</v>
      </c>
      <c r="J1526" s="16"/>
      <c r="K1526" s="26"/>
      <c r="L1526" s="116"/>
      <c r="M1526" s="16"/>
      <c r="N1526" s="26">
        <f t="shared" si="125"/>
        <v>1</v>
      </c>
      <c r="O1526" s="26">
        <f t="shared" si="126"/>
        <v>2004</v>
      </c>
      <c r="P1526" s="26">
        <f>INDEX(ENDEKS!$Q$4:$AB$25,MATCH(O1526,ENDEKS!$P$4:$P$25,0),MATCH(N1526,ENDEKS!$Q$3:$AB$3,0))</f>
        <v>33.345300000000002</v>
      </c>
      <c r="R1526" s="28">
        <f t="shared" si="127"/>
        <v>0</v>
      </c>
      <c r="S1526" s="28" t="e">
        <f t="shared" si="128"/>
        <v>#DIV/0!</v>
      </c>
      <c r="T1526" s="28" t="e">
        <f t="shared" si="129"/>
        <v>#DIV/0!</v>
      </c>
      <c r="U1526" s="16"/>
      <c r="V1526" s="16"/>
    </row>
    <row r="1527" spans="6:22" x14ac:dyDescent="0.2">
      <c r="F1527" s="16"/>
      <c r="H1527" s="16">
        <v>0</v>
      </c>
      <c r="I1527" s="16" t="e">
        <v>#DIV/0!</v>
      </c>
      <c r="J1527" s="16"/>
      <c r="K1527" s="26"/>
      <c r="L1527" s="116"/>
      <c r="M1527" s="16"/>
      <c r="N1527" s="26">
        <f t="shared" si="125"/>
        <v>1</v>
      </c>
      <c r="O1527" s="26">
        <f t="shared" si="126"/>
        <v>2004</v>
      </c>
      <c r="P1527" s="26">
        <f>INDEX(ENDEKS!$Q$4:$AB$25,MATCH(O1527,ENDEKS!$P$4:$P$25,0),MATCH(N1527,ENDEKS!$Q$3:$AB$3,0))</f>
        <v>33.345300000000002</v>
      </c>
      <c r="R1527" s="28">
        <f t="shared" si="127"/>
        <v>0</v>
      </c>
      <c r="S1527" s="28" t="e">
        <f t="shared" si="128"/>
        <v>#DIV/0!</v>
      </c>
      <c r="T1527" s="28" t="e">
        <f t="shared" si="129"/>
        <v>#DIV/0!</v>
      </c>
      <c r="U1527" s="16"/>
      <c r="V1527" s="16"/>
    </row>
    <row r="1528" spans="6:22" x14ac:dyDescent="0.2">
      <c r="F1528" s="16"/>
      <c r="H1528" s="16">
        <v>0</v>
      </c>
      <c r="I1528" s="16" t="e">
        <v>#DIV/0!</v>
      </c>
      <c r="J1528" s="16"/>
      <c r="K1528" s="26"/>
      <c r="L1528" s="116"/>
      <c r="M1528" s="16"/>
      <c r="N1528" s="26">
        <f t="shared" si="125"/>
        <v>1</v>
      </c>
      <c r="O1528" s="26">
        <f t="shared" si="126"/>
        <v>2004</v>
      </c>
      <c r="P1528" s="26">
        <f>INDEX(ENDEKS!$Q$4:$AB$25,MATCH(O1528,ENDEKS!$P$4:$P$25,0),MATCH(N1528,ENDEKS!$Q$3:$AB$3,0))</f>
        <v>33.345300000000002</v>
      </c>
      <c r="R1528" s="28">
        <f t="shared" si="127"/>
        <v>0</v>
      </c>
      <c r="S1528" s="28" t="e">
        <f t="shared" si="128"/>
        <v>#DIV/0!</v>
      </c>
      <c r="T1528" s="28" t="e">
        <f t="shared" si="129"/>
        <v>#DIV/0!</v>
      </c>
      <c r="U1528" s="16"/>
      <c r="V1528" s="16"/>
    </row>
    <row r="1529" spans="6:22" x14ac:dyDescent="0.2">
      <c r="F1529" s="16"/>
      <c r="H1529" s="16">
        <v>0</v>
      </c>
      <c r="I1529" s="16" t="e">
        <v>#DIV/0!</v>
      </c>
      <c r="J1529" s="16"/>
      <c r="K1529" s="26"/>
      <c r="L1529" s="116"/>
      <c r="M1529" s="16"/>
      <c r="N1529" s="26">
        <f t="shared" si="125"/>
        <v>1</v>
      </c>
      <c r="O1529" s="26">
        <f t="shared" si="126"/>
        <v>2004</v>
      </c>
      <c r="P1529" s="26">
        <f>INDEX(ENDEKS!$Q$4:$AB$25,MATCH(O1529,ENDEKS!$P$4:$P$25,0),MATCH(N1529,ENDEKS!$Q$3:$AB$3,0))</f>
        <v>33.345300000000002</v>
      </c>
      <c r="R1529" s="28">
        <f t="shared" si="127"/>
        <v>0</v>
      </c>
      <c r="S1529" s="28" t="e">
        <f t="shared" si="128"/>
        <v>#DIV/0!</v>
      </c>
      <c r="T1529" s="28" t="e">
        <f t="shared" si="129"/>
        <v>#DIV/0!</v>
      </c>
      <c r="U1529" s="16"/>
      <c r="V1529" s="16"/>
    </row>
    <row r="1530" spans="6:22" x14ac:dyDescent="0.2">
      <c r="F1530" s="16"/>
      <c r="H1530" s="16">
        <v>0</v>
      </c>
      <c r="I1530" s="16" t="e">
        <v>#DIV/0!</v>
      </c>
      <c r="J1530" s="16"/>
      <c r="K1530" s="26"/>
      <c r="L1530" s="116"/>
      <c r="M1530" s="16"/>
      <c r="N1530" s="26">
        <f t="shared" si="125"/>
        <v>1</v>
      </c>
      <c r="O1530" s="26">
        <f t="shared" si="126"/>
        <v>2004</v>
      </c>
      <c r="P1530" s="26">
        <f>INDEX(ENDEKS!$Q$4:$AB$25,MATCH(O1530,ENDEKS!$P$4:$P$25,0),MATCH(N1530,ENDEKS!$Q$3:$AB$3,0))</f>
        <v>33.345300000000002</v>
      </c>
      <c r="R1530" s="28">
        <f t="shared" si="127"/>
        <v>0</v>
      </c>
      <c r="S1530" s="28" t="e">
        <f t="shared" si="128"/>
        <v>#DIV/0!</v>
      </c>
      <c r="T1530" s="28" t="e">
        <f t="shared" si="129"/>
        <v>#DIV/0!</v>
      </c>
      <c r="U1530" s="16"/>
      <c r="V1530" s="16"/>
    </row>
    <row r="1531" spans="6:22" x14ac:dyDescent="0.2">
      <c r="F1531" s="16"/>
      <c r="H1531" s="16">
        <v>0</v>
      </c>
      <c r="I1531" s="16" t="e">
        <v>#DIV/0!</v>
      </c>
      <c r="J1531" s="16"/>
      <c r="K1531" s="26"/>
      <c r="L1531" s="116"/>
      <c r="M1531" s="16"/>
      <c r="N1531" s="26">
        <f t="shared" si="125"/>
        <v>1</v>
      </c>
      <c r="O1531" s="26">
        <f t="shared" si="126"/>
        <v>2004</v>
      </c>
      <c r="P1531" s="26">
        <f>INDEX(ENDEKS!$Q$4:$AB$25,MATCH(O1531,ENDEKS!$P$4:$P$25,0),MATCH(N1531,ENDEKS!$Q$3:$AB$3,0))</f>
        <v>33.345300000000002</v>
      </c>
      <c r="R1531" s="28">
        <f t="shared" si="127"/>
        <v>0</v>
      </c>
      <c r="S1531" s="28" t="e">
        <f t="shared" si="128"/>
        <v>#DIV/0!</v>
      </c>
      <c r="T1531" s="28" t="e">
        <f t="shared" si="129"/>
        <v>#DIV/0!</v>
      </c>
      <c r="U1531" s="16"/>
      <c r="V1531" s="16"/>
    </row>
    <row r="1532" spans="6:22" x14ac:dyDescent="0.2">
      <c r="F1532" s="16"/>
      <c r="H1532" s="16">
        <v>0</v>
      </c>
      <c r="I1532" s="16" t="e">
        <v>#DIV/0!</v>
      </c>
      <c r="J1532" s="16"/>
      <c r="K1532" s="26"/>
      <c r="L1532" s="116"/>
      <c r="M1532" s="16"/>
      <c r="N1532" s="26">
        <f t="shared" si="125"/>
        <v>1</v>
      </c>
      <c r="O1532" s="26">
        <f t="shared" si="126"/>
        <v>2004</v>
      </c>
      <c r="P1532" s="26">
        <f>INDEX(ENDEKS!$Q$4:$AB$25,MATCH(O1532,ENDEKS!$P$4:$P$25,0),MATCH(N1532,ENDEKS!$Q$3:$AB$3,0))</f>
        <v>33.345300000000002</v>
      </c>
      <c r="R1532" s="28">
        <f t="shared" si="127"/>
        <v>0</v>
      </c>
      <c r="S1532" s="28" t="e">
        <f t="shared" si="128"/>
        <v>#DIV/0!</v>
      </c>
      <c r="T1532" s="28" t="e">
        <f t="shared" si="129"/>
        <v>#DIV/0!</v>
      </c>
      <c r="U1532" s="16"/>
      <c r="V1532" s="16"/>
    </row>
    <row r="1533" spans="6:22" x14ac:dyDescent="0.2">
      <c r="F1533" s="16"/>
      <c r="H1533" s="16">
        <v>0</v>
      </c>
      <c r="I1533" s="16" t="e">
        <v>#DIV/0!</v>
      </c>
      <c r="J1533" s="16"/>
      <c r="K1533" s="26"/>
      <c r="L1533" s="116"/>
      <c r="M1533" s="16"/>
      <c r="N1533" s="26">
        <f t="shared" si="125"/>
        <v>1</v>
      </c>
      <c r="O1533" s="26">
        <f t="shared" si="126"/>
        <v>2004</v>
      </c>
      <c r="P1533" s="26">
        <f>INDEX(ENDEKS!$Q$4:$AB$25,MATCH(O1533,ENDEKS!$P$4:$P$25,0),MATCH(N1533,ENDEKS!$Q$3:$AB$3,0))</f>
        <v>33.345300000000002</v>
      </c>
      <c r="R1533" s="28">
        <f t="shared" si="127"/>
        <v>0</v>
      </c>
      <c r="S1533" s="28" t="e">
        <f t="shared" si="128"/>
        <v>#DIV/0!</v>
      </c>
      <c r="T1533" s="28" t="e">
        <f t="shared" si="129"/>
        <v>#DIV/0!</v>
      </c>
      <c r="U1533" s="16"/>
      <c r="V1533" s="16"/>
    </row>
    <row r="1534" spans="6:22" x14ac:dyDescent="0.2">
      <c r="F1534" s="16"/>
      <c r="H1534" s="16">
        <v>0</v>
      </c>
      <c r="I1534" s="16" t="e">
        <v>#DIV/0!</v>
      </c>
      <c r="J1534" s="16"/>
      <c r="K1534" s="26"/>
      <c r="L1534" s="116"/>
      <c r="M1534" s="16"/>
      <c r="N1534" s="26">
        <f t="shared" si="125"/>
        <v>1</v>
      </c>
      <c r="O1534" s="26">
        <f t="shared" si="126"/>
        <v>2004</v>
      </c>
      <c r="P1534" s="26">
        <f>INDEX(ENDEKS!$Q$4:$AB$25,MATCH(O1534,ENDEKS!$P$4:$P$25,0),MATCH(N1534,ENDEKS!$Q$3:$AB$3,0))</f>
        <v>33.345300000000002</v>
      </c>
      <c r="R1534" s="28">
        <f t="shared" si="127"/>
        <v>0</v>
      </c>
      <c r="S1534" s="28" t="e">
        <f t="shared" si="128"/>
        <v>#DIV/0!</v>
      </c>
      <c r="T1534" s="28" t="e">
        <f t="shared" si="129"/>
        <v>#DIV/0!</v>
      </c>
      <c r="U1534" s="16"/>
      <c r="V1534" s="16"/>
    </row>
    <row r="1535" spans="6:22" x14ac:dyDescent="0.2">
      <c r="F1535" s="16"/>
      <c r="H1535" s="16">
        <v>0</v>
      </c>
      <c r="I1535" s="16" t="e">
        <v>#DIV/0!</v>
      </c>
      <c r="J1535" s="16"/>
      <c r="K1535" s="26"/>
      <c r="L1535" s="116"/>
      <c r="M1535" s="16"/>
      <c r="N1535" s="26">
        <f t="shared" si="125"/>
        <v>1</v>
      </c>
      <c r="O1535" s="26">
        <f t="shared" si="126"/>
        <v>2004</v>
      </c>
      <c r="P1535" s="26">
        <f>INDEX(ENDEKS!$Q$4:$AB$25,MATCH(O1535,ENDEKS!$P$4:$P$25,0),MATCH(N1535,ENDEKS!$Q$3:$AB$3,0))</f>
        <v>33.345300000000002</v>
      </c>
      <c r="R1535" s="28">
        <f t="shared" si="127"/>
        <v>0</v>
      </c>
      <c r="S1535" s="28" t="e">
        <f t="shared" si="128"/>
        <v>#DIV/0!</v>
      </c>
      <c r="T1535" s="28" t="e">
        <f t="shared" si="129"/>
        <v>#DIV/0!</v>
      </c>
      <c r="U1535" s="16"/>
      <c r="V1535" s="16"/>
    </row>
    <row r="1536" spans="6:22" x14ac:dyDescent="0.2">
      <c r="F1536" s="16"/>
      <c r="H1536" s="16">
        <v>0</v>
      </c>
      <c r="I1536" s="16" t="e">
        <v>#DIV/0!</v>
      </c>
      <c r="J1536" s="16"/>
      <c r="K1536" s="26"/>
      <c r="L1536" s="116"/>
      <c r="M1536" s="16"/>
      <c r="N1536" s="26">
        <f t="shared" si="125"/>
        <v>1</v>
      </c>
      <c r="O1536" s="26">
        <f t="shared" si="126"/>
        <v>2004</v>
      </c>
      <c r="P1536" s="26">
        <f>INDEX(ENDEKS!$Q$4:$AB$25,MATCH(O1536,ENDEKS!$P$4:$P$25,0),MATCH(N1536,ENDEKS!$Q$3:$AB$3,0))</f>
        <v>33.345300000000002</v>
      </c>
      <c r="R1536" s="28">
        <f t="shared" si="127"/>
        <v>0</v>
      </c>
      <c r="S1536" s="28" t="e">
        <f t="shared" si="128"/>
        <v>#DIV/0!</v>
      </c>
      <c r="T1536" s="28" t="e">
        <f t="shared" si="129"/>
        <v>#DIV/0!</v>
      </c>
      <c r="U1536" s="16"/>
      <c r="V1536" s="16"/>
    </row>
    <row r="1537" spans="6:22" x14ac:dyDescent="0.2">
      <c r="F1537" s="16"/>
      <c r="H1537" s="16">
        <v>0</v>
      </c>
      <c r="I1537" s="16" t="e">
        <v>#DIV/0!</v>
      </c>
      <c r="J1537" s="16"/>
      <c r="K1537" s="26"/>
      <c r="L1537" s="116"/>
      <c r="M1537" s="16"/>
      <c r="N1537" s="26">
        <f t="shared" si="125"/>
        <v>1</v>
      </c>
      <c r="O1537" s="26">
        <f t="shared" si="126"/>
        <v>2004</v>
      </c>
      <c r="P1537" s="26">
        <f>INDEX(ENDEKS!$Q$4:$AB$25,MATCH(O1537,ENDEKS!$P$4:$P$25,0),MATCH(N1537,ENDEKS!$Q$3:$AB$3,0))</f>
        <v>33.345300000000002</v>
      </c>
      <c r="R1537" s="28">
        <f t="shared" si="127"/>
        <v>0</v>
      </c>
      <c r="S1537" s="28" t="e">
        <f t="shared" si="128"/>
        <v>#DIV/0!</v>
      </c>
      <c r="T1537" s="28" t="e">
        <f t="shared" si="129"/>
        <v>#DIV/0!</v>
      </c>
      <c r="U1537" s="16"/>
      <c r="V1537" s="16"/>
    </row>
    <row r="1538" spans="6:22" x14ac:dyDescent="0.2">
      <c r="F1538" s="16"/>
      <c r="H1538" s="16">
        <v>0</v>
      </c>
      <c r="I1538" s="16" t="e">
        <v>#DIV/0!</v>
      </c>
      <c r="J1538" s="16"/>
      <c r="K1538" s="26"/>
      <c r="L1538" s="116"/>
      <c r="M1538" s="16"/>
      <c r="N1538" s="26">
        <f t="shared" si="125"/>
        <v>1</v>
      </c>
      <c r="O1538" s="26">
        <f t="shared" si="126"/>
        <v>2004</v>
      </c>
      <c r="P1538" s="26">
        <f>INDEX(ENDEKS!$Q$4:$AB$25,MATCH(O1538,ENDEKS!$P$4:$P$25,0),MATCH(N1538,ENDEKS!$Q$3:$AB$3,0))</f>
        <v>33.345300000000002</v>
      </c>
      <c r="R1538" s="28">
        <f t="shared" si="127"/>
        <v>0</v>
      </c>
      <c r="S1538" s="28" t="e">
        <f t="shared" si="128"/>
        <v>#DIV/0!</v>
      </c>
      <c r="T1538" s="28" t="e">
        <f t="shared" si="129"/>
        <v>#DIV/0!</v>
      </c>
      <c r="U1538" s="16"/>
      <c r="V1538" s="16"/>
    </row>
    <row r="1539" spans="6:22" x14ac:dyDescent="0.2">
      <c r="F1539" s="16"/>
      <c r="H1539" s="16">
        <v>0</v>
      </c>
      <c r="I1539" s="16" t="e">
        <v>#DIV/0!</v>
      </c>
      <c r="J1539" s="16"/>
      <c r="K1539" s="26"/>
      <c r="L1539" s="116"/>
      <c r="M1539" s="16"/>
      <c r="N1539" s="26">
        <f t="shared" si="125"/>
        <v>1</v>
      </c>
      <c r="O1539" s="26">
        <f t="shared" si="126"/>
        <v>2004</v>
      </c>
      <c r="P1539" s="26">
        <f>INDEX(ENDEKS!$Q$4:$AB$25,MATCH(O1539,ENDEKS!$P$4:$P$25,0),MATCH(N1539,ENDEKS!$Q$3:$AB$3,0))</f>
        <v>33.345300000000002</v>
      </c>
      <c r="R1539" s="28">
        <f t="shared" si="127"/>
        <v>0</v>
      </c>
      <c r="S1539" s="28" t="e">
        <f t="shared" si="128"/>
        <v>#DIV/0!</v>
      </c>
      <c r="T1539" s="28" t="e">
        <f t="shared" si="129"/>
        <v>#DIV/0!</v>
      </c>
      <c r="U1539" s="16"/>
      <c r="V1539" s="16"/>
    </row>
    <row r="1540" spans="6:22" x14ac:dyDescent="0.2">
      <c r="F1540" s="16"/>
      <c r="H1540" s="16">
        <v>0</v>
      </c>
      <c r="I1540" s="16" t="e">
        <v>#DIV/0!</v>
      </c>
      <c r="J1540" s="16"/>
      <c r="K1540" s="26"/>
      <c r="L1540" s="116"/>
      <c r="M1540" s="16"/>
      <c r="N1540" s="26">
        <f t="shared" si="125"/>
        <v>1</v>
      </c>
      <c r="O1540" s="26">
        <f t="shared" si="126"/>
        <v>2004</v>
      </c>
      <c r="P1540" s="26">
        <f>INDEX(ENDEKS!$Q$4:$AB$25,MATCH(O1540,ENDEKS!$P$4:$P$25,0),MATCH(N1540,ENDEKS!$Q$3:$AB$3,0))</f>
        <v>33.345300000000002</v>
      </c>
      <c r="R1540" s="28">
        <f t="shared" si="127"/>
        <v>0</v>
      </c>
      <c r="S1540" s="28" t="e">
        <f t="shared" si="128"/>
        <v>#DIV/0!</v>
      </c>
      <c r="T1540" s="28" t="e">
        <f t="shared" si="129"/>
        <v>#DIV/0!</v>
      </c>
      <c r="U1540" s="16"/>
      <c r="V1540" s="16"/>
    </row>
    <row r="1541" spans="6:22" x14ac:dyDescent="0.2">
      <c r="F1541" s="16"/>
      <c r="H1541" s="16">
        <v>0</v>
      </c>
      <c r="I1541" s="16" t="e">
        <v>#DIV/0!</v>
      </c>
      <c r="J1541" s="16"/>
      <c r="K1541" s="26"/>
      <c r="L1541" s="116"/>
      <c r="M1541" s="16"/>
      <c r="N1541" s="26">
        <f t="shared" si="125"/>
        <v>1</v>
      </c>
      <c r="O1541" s="26">
        <f t="shared" si="126"/>
        <v>2004</v>
      </c>
      <c r="P1541" s="26">
        <f>INDEX(ENDEKS!$Q$4:$AB$25,MATCH(O1541,ENDEKS!$P$4:$P$25,0),MATCH(N1541,ENDEKS!$Q$3:$AB$3,0))</f>
        <v>33.345300000000002</v>
      </c>
      <c r="R1541" s="28">
        <f t="shared" si="127"/>
        <v>0</v>
      </c>
      <c r="S1541" s="28" t="e">
        <f t="shared" si="128"/>
        <v>#DIV/0!</v>
      </c>
      <c r="T1541" s="28" t="e">
        <f t="shared" si="129"/>
        <v>#DIV/0!</v>
      </c>
      <c r="U1541" s="16"/>
      <c r="V1541" s="16"/>
    </row>
    <row r="1542" spans="6:22" x14ac:dyDescent="0.2">
      <c r="F1542" s="16"/>
      <c r="H1542" s="16">
        <v>0</v>
      </c>
      <c r="I1542" s="16" t="e">
        <v>#DIV/0!</v>
      </c>
      <c r="J1542" s="16"/>
      <c r="K1542" s="26"/>
      <c r="L1542" s="116"/>
      <c r="M1542" s="16"/>
      <c r="N1542" s="26">
        <f t="shared" si="125"/>
        <v>1</v>
      </c>
      <c r="O1542" s="26">
        <f t="shared" si="126"/>
        <v>2004</v>
      </c>
      <c r="P1542" s="26">
        <f>INDEX(ENDEKS!$Q$4:$AB$25,MATCH(O1542,ENDEKS!$P$4:$P$25,0),MATCH(N1542,ENDEKS!$Q$3:$AB$3,0))</f>
        <v>33.345300000000002</v>
      </c>
      <c r="R1542" s="28">
        <f t="shared" si="127"/>
        <v>0</v>
      </c>
      <c r="S1542" s="28" t="e">
        <f t="shared" si="128"/>
        <v>#DIV/0!</v>
      </c>
      <c r="T1542" s="28" t="e">
        <f t="shared" si="129"/>
        <v>#DIV/0!</v>
      </c>
      <c r="U1542" s="16"/>
      <c r="V1542" s="16"/>
    </row>
    <row r="1543" spans="6:22" x14ac:dyDescent="0.2">
      <c r="F1543" s="16"/>
      <c r="H1543" s="16">
        <v>0</v>
      </c>
      <c r="I1543" s="16" t="e">
        <v>#DIV/0!</v>
      </c>
      <c r="J1543" s="16"/>
      <c r="K1543" s="26"/>
      <c r="L1543" s="116"/>
      <c r="M1543" s="16"/>
      <c r="N1543" s="26">
        <f t="shared" si="125"/>
        <v>1</v>
      </c>
      <c r="O1543" s="26">
        <f t="shared" si="126"/>
        <v>2004</v>
      </c>
      <c r="P1543" s="26">
        <f>INDEX(ENDEKS!$Q$4:$AB$25,MATCH(O1543,ENDEKS!$P$4:$P$25,0),MATCH(N1543,ENDEKS!$Q$3:$AB$3,0))</f>
        <v>33.345300000000002</v>
      </c>
      <c r="R1543" s="28">
        <f t="shared" si="127"/>
        <v>0</v>
      </c>
      <c r="S1543" s="28" t="e">
        <f t="shared" si="128"/>
        <v>#DIV/0!</v>
      </c>
      <c r="T1543" s="28" t="e">
        <f t="shared" si="129"/>
        <v>#DIV/0!</v>
      </c>
      <c r="U1543" s="16"/>
      <c r="V1543" s="16"/>
    </row>
    <row r="1544" spans="6:22" x14ac:dyDescent="0.2">
      <c r="F1544" s="16"/>
      <c r="H1544" s="16">
        <v>0</v>
      </c>
      <c r="I1544" s="16" t="e">
        <v>#DIV/0!</v>
      </c>
      <c r="J1544" s="16"/>
      <c r="K1544" s="26"/>
      <c r="L1544" s="116"/>
      <c r="M1544" s="16"/>
      <c r="N1544" s="26">
        <f t="shared" si="125"/>
        <v>1</v>
      </c>
      <c r="O1544" s="26">
        <f t="shared" si="126"/>
        <v>2004</v>
      </c>
      <c r="P1544" s="26">
        <f>INDEX(ENDEKS!$Q$4:$AB$25,MATCH(O1544,ENDEKS!$P$4:$P$25,0),MATCH(N1544,ENDEKS!$Q$3:$AB$3,0))</f>
        <v>33.345300000000002</v>
      </c>
      <c r="R1544" s="28">
        <f t="shared" si="127"/>
        <v>0</v>
      </c>
      <c r="S1544" s="28" t="e">
        <f t="shared" si="128"/>
        <v>#DIV/0!</v>
      </c>
      <c r="T1544" s="28" t="e">
        <f t="shared" si="129"/>
        <v>#DIV/0!</v>
      </c>
      <c r="U1544" s="16"/>
      <c r="V1544" s="16"/>
    </row>
    <row r="1545" spans="6:22" x14ac:dyDescent="0.2">
      <c r="F1545" s="16"/>
      <c r="H1545" s="16">
        <v>0</v>
      </c>
      <c r="I1545" s="16" t="e">
        <v>#DIV/0!</v>
      </c>
      <c r="J1545" s="16"/>
      <c r="K1545" s="26"/>
      <c r="L1545" s="116"/>
      <c r="M1545" s="16"/>
      <c r="N1545" s="26">
        <f t="shared" si="125"/>
        <v>1</v>
      </c>
      <c r="O1545" s="26">
        <f t="shared" si="126"/>
        <v>2004</v>
      </c>
      <c r="P1545" s="26">
        <f>INDEX(ENDEKS!$Q$4:$AB$25,MATCH(O1545,ENDEKS!$P$4:$P$25,0),MATCH(N1545,ENDEKS!$Q$3:$AB$3,0))</f>
        <v>33.345300000000002</v>
      </c>
      <c r="R1545" s="28">
        <f t="shared" si="127"/>
        <v>0</v>
      </c>
      <c r="S1545" s="28" t="e">
        <f t="shared" si="128"/>
        <v>#DIV/0!</v>
      </c>
      <c r="T1545" s="28" t="e">
        <f t="shared" si="129"/>
        <v>#DIV/0!</v>
      </c>
      <c r="U1545" s="16"/>
      <c r="V1545" s="16"/>
    </row>
    <row r="1546" spans="6:22" x14ac:dyDescent="0.2">
      <c r="F1546" s="16"/>
      <c r="H1546" s="16">
        <v>0</v>
      </c>
      <c r="I1546" s="16" t="e">
        <v>#DIV/0!</v>
      </c>
      <c r="J1546" s="16"/>
      <c r="K1546" s="26"/>
      <c r="L1546" s="116"/>
      <c r="M1546" s="16"/>
      <c r="N1546" s="26">
        <f t="shared" si="125"/>
        <v>1</v>
      </c>
      <c r="O1546" s="26">
        <f t="shared" si="126"/>
        <v>2004</v>
      </c>
      <c r="P1546" s="26">
        <f>INDEX(ENDEKS!$Q$4:$AB$25,MATCH(O1546,ENDEKS!$P$4:$P$25,0),MATCH(N1546,ENDEKS!$Q$3:$AB$3,0))</f>
        <v>33.345300000000002</v>
      </c>
      <c r="R1546" s="28">
        <f t="shared" si="127"/>
        <v>0</v>
      </c>
      <c r="S1546" s="28" t="e">
        <f t="shared" si="128"/>
        <v>#DIV/0!</v>
      </c>
      <c r="T1546" s="28" t="e">
        <f t="shared" si="129"/>
        <v>#DIV/0!</v>
      </c>
      <c r="U1546" s="16"/>
      <c r="V1546" s="16"/>
    </row>
    <row r="1547" spans="6:22" x14ac:dyDescent="0.2">
      <c r="F1547" s="16"/>
      <c r="H1547" s="16">
        <v>0</v>
      </c>
      <c r="I1547" s="16" t="e">
        <v>#DIV/0!</v>
      </c>
      <c r="J1547" s="16"/>
      <c r="K1547" s="26"/>
      <c r="L1547" s="116"/>
      <c r="M1547" s="16"/>
      <c r="N1547" s="26">
        <f t="shared" si="125"/>
        <v>1</v>
      </c>
      <c r="O1547" s="26">
        <f t="shared" si="126"/>
        <v>2004</v>
      </c>
      <c r="P1547" s="26">
        <f>INDEX(ENDEKS!$Q$4:$AB$25,MATCH(O1547,ENDEKS!$P$4:$P$25,0),MATCH(N1547,ENDEKS!$Q$3:$AB$3,0))</f>
        <v>33.345300000000002</v>
      </c>
      <c r="R1547" s="28">
        <f t="shared" si="127"/>
        <v>0</v>
      </c>
      <c r="S1547" s="28" t="e">
        <f t="shared" si="128"/>
        <v>#DIV/0!</v>
      </c>
      <c r="T1547" s="28" t="e">
        <f t="shared" si="129"/>
        <v>#DIV/0!</v>
      </c>
      <c r="U1547" s="16"/>
      <c r="V1547" s="16"/>
    </row>
    <row r="1548" spans="6:22" x14ac:dyDescent="0.2">
      <c r="F1548" s="16"/>
      <c r="H1548" s="16">
        <v>0</v>
      </c>
      <c r="I1548" s="16" t="e">
        <v>#DIV/0!</v>
      </c>
      <c r="J1548" s="16"/>
      <c r="K1548" s="26"/>
      <c r="L1548" s="116"/>
      <c r="M1548" s="16"/>
      <c r="N1548" s="26">
        <f t="shared" si="125"/>
        <v>1</v>
      </c>
      <c r="O1548" s="26">
        <f t="shared" si="126"/>
        <v>2004</v>
      </c>
      <c r="P1548" s="26">
        <f>INDEX(ENDEKS!$Q$4:$AB$25,MATCH(O1548,ENDEKS!$P$4:$P$25,0),MATCH(N1548,ENDEKS!$Q$3:$AB$3,0))</f>
        <v>33.345300000000002</v>
      </c>
      <c r="R1548" s="28">
        <f t="shared" si="127"/>
        <v>0</v>
      </c>
      <c r="S1548" s="28" t="e">
        <f t="shared" si="128"/>
        <v>#DIV/0!</v>
      </c>
      <c r="T1548" s="28" t="e">
        <f t="shared" si="129"/>
        <v>#DIV/0!</v>
      </c>
      <c r="U1548" s="16"/>
      <c r="V1548" s="16"/>
    </row>
    <row r="1549" spans="6:22" x14ac:dyDescent="0.2">
      <c r="F1549" s="16"/>
      <c r="H1549" s="16">
        <v>0</v>
      </c>
      <c r="I1549" s="16" t="e">
        <v>#DIV/0!</v>
      </c>
      <c r="J1549" s="16"/>
      <c r="K1549" s="26"/>
      <c r="L1549" s="116"/>
      <c r="M1549" s="16"/>
      <c r="N1549" s="26">
        <f t="shared" si="125"/>
        <v>1</v>
      </c>
      <c r="O1549" s="26">
        <f t="shared" si="126"/>
        <v>2004</v>
      </c>
      <c r="P1549" s="26">
        <f>INDEX(ENDEKS!$Q$4:$AB$25,MATCH(O1549,ENDEKS!$P$4:$P$25,0),MATCH(N1549,ENDEKS!$Q$3:$AB$3,0))</f>
        <v>33.345300000000002</v>
      </c>
      <c r="R1549" s="28">
        <f t="shared" si="127"/>
        <v>0</v>
      </c>
      <c r="S1549" s="28" t="e">
        <f t="shared" si="128"/>
        <v>#DIV/0!</v>
      </c>
      <c r="T1549" s="28" t="e">
        <f t="shared" si="129"/>
        <v>#DIV/0!</v>
      </c>
      <c r="U1549" s="16"/>
      <c r="V1549" s="16"/>
    </row>
    <row r="1550" spans="6:22" x14ac:dyDescent="0.2">
      <c r="F1550" s="16"/>
      <c r="H1550" s="16">
        <v>0</v>
      </c>
      <c r="I1550" s="16" t="e">
        <v>#DIV/0!</v>
      </c>
      <c r="J1550" s="16"/>
      <c r="K1550" s="26"/>
      <c r="L1550" s="116"/>
      <c r="M1550" s="16"/>
      <c r="N1550" s="26">
        <f t="shared" si="125"/>
        <v>1</v>
      </c>
      <c r="O1550" s="26">
        <f t="shared" si="126"/>
        <v>2004</v>
      </c>
      <c r="P1550" s="26">
        <f>INDEX(ENDEKS!$Q$4:$AB$25,MATCH(O1550,ENDEKS!$P$4:$P$25,0),MATCH(N1550,ENDEKS!$Q$3:$AB$3,0))</f>
        <v>33.345300000000002</v>
      </c>
      <c r="R1550" s="28">
        <f t="shared" si="127"/>
        <v>0</v>
      </c>
      <c r="S1550" s="28" t="e">
        <f t="shared" si="128"/>
        <v>#DIV/0!</v>
      </c>
      <c r="T1550" s="28" t="e">
        <f t="shared" si="129"/>
        <v>#DIV/0!</v>
      </c>
      <c r="U1550" s="16"/>
      <c r="V1550" s="16"/>
    </row>
    <row r="1551" spans="6:22" x14ac:dyDescent="0.2">
      <c r="F1551" s="16"/>
      <c r="H1551" s="16">
        <v>0</v>
      </c>
      <c r="I1551" s="16" t="e">
        <v>#DIV/0!</v>
      </c>
      <c r="J1551" s="16"/>
      <c r="K1551" s="26"/>
      <c r="L1551" s="116"/>
      <c r="M1551" s="16"/>
      <c r="N1551" s="26">
        <f t="shared" si="125"/>
        <v>1</v>
      </c>
      <c r="O1551" s="26">
        <f t="shared" si="126"/>
        <v>2004</v>
      </c>
      <c r="P1551" s="26">
        <f>INDEX(ENDEKS!$Q$4:$AB$25,MATCH(O1551,ENDEKS!$P$4:$P$25,0),MATCH(N1551,ENDEKS!$Q$3:$AB$3,0))</f>
        <v>33.345300000000002</v>
      </c>
      <c r="R1551" s="28">
        <f t="shared" si="127"/>
        <v>0</v>
      </c>
      <c r="S1551" s="28" t="e">
        <f t="shared" si="128"/>
        <v>#DIV/0!</v>
      </c>
      <c r="T1551" s="28" t="e">
        <f t="shared" si="129"/>
        <v>#DIV/0!</v>
      </c>
      <c r="U1551" s="16"/>
      <c r="V1551" s="16"/>
    </row>
    <row r="1552" spans="6:22" x14ac:dyDescent="0.2">
      <c r="F1552" s="16"/>
      <c r="H1552" s="16">
        <v>0</v>
      </c>
      <c r="I1552" s="16" t="e">
        <v>#DIV/0!</v>
      </c>
      <c r="J1552" s="16"/>
      <c r="K1552" s="26"/>
      <c r="L1552" s="116"/>
      <c r="M1552" s="16"/>
      <c r="N1552" s="26">
        <f t="shared" ref="N1552:N1615" si="130">IF(K1552="E",MONTH(L1552),MONTH(D1552))</f>
        <v>1</v>
      </c>
      <c r="O1552" s="26">
        <f t="shared" ref="O1552:O1615" si="131">IF(K1552="E",YEAR(L1552),IF(YEAR(D1552)&gt;2004,YEAR(D1552),2004))</f>
        <v>2004</v>
      </c>
      <c r="P1552" s="26">
        <f>INDEX(ENDEKS!$Q$4:$AB$25,MATCH(O1552,ENDEKS!$P$4:$P$25,0),MATCH(N1552,ENDEKS!$Q$3:$AB$3,0))</f>
        <v>33.345300000000002</v>
      </c>
      <c r="R1552" s="28">
        <f t="shared" si="127"/>
        <v>0</v>
      </c>
      <c r="S1552" s="28" t="e">
        <f t="shared" si="128"/>
        <v>#DIV/0!</v>
      </c>
      <c r="T1552" s="28" t="e">
        <f t="shared" si="129"/>
        <v>#DIV/0!</v>
      </c>
      <c r="U1552" s="16"/>
      <c r="V1552" s="16"/>
    </row>
    <row r="1553" spans="6:22" x14ac:dyDescent="0.2">
      <c r="F1553" s="16"/>
      <c r="H1553" s="16">
        <v>0</v>
      </c>
      <c r="I1553" s="16" t="e">
        <v>#DIV/0!</v>
      </c>
      <c r="J1553" s="16"/>
      <c r="K1553" s="26"/>
      <c r="L1553" s="116"/>
      <c r="M1553" s="16"/>
      <c r="N1553" s="26">
        <f t="shared" si="130"/>
        <v>1</v>
      </c>
      <c r="O1553" s="26">
        <f t="shared" si="131"/>
        <v>2004</v>
      </c>
      <c r="P1553" s="26">
        <f>INDEX(ENDEKS!$Q$4:$AB$25,MATCH(O1553,ENDEKS!$P$4:$P$25,0),MATCH(N1553,ENDEKS!$Q$3:$AB$3,0))</f>
        <v>33.345300000000002</v>
      </c>
      <c r="R1553" s="28">
        <f t="shared" ref="R1553:R1616" si="132">H1553*P1553</f>
        <v>0</v>
      </c>
      <c r="S1553" s="28" t="e">
        <f t="shared" ref="S1553:S1616" si="133">R1553/H1553*I1553</f>
        <v>#DIV/0!</v>
      </c>
      <c r="T1553" s="28" t="e">
        <f t="shared" ref="T1553:T1616" si="134">(R1553-H1553)-(S1553-I1553)</f>
        <v>#DIV/0!</v>
      </c>
      <c r="U1553" s="16"/>
      <c r="V1553" s="16"/>
    </row>
    <row r="1554" spans="6:22" x14ac:dyDescent="0.2">
      <c r="F1554" s="16"/>
      <c r="H1554" s="16">
        <v>0</v>
      </c>
      <c r="I1554" s="16" t="e">
        <v>#DIV/0!</v>
      </c>
      <c r="J1554" s="16"/>
      <c r="K1554" s="26"/>
      <c r="L1554" s="116"/>
      <c r="M1554" s="16"/>
      <c r="N1554" s="26">
        <f t="shared" si="130"/>
        <v>1</v>
      </c>
      <c r="O1554" s="26">
        <f t="shared" si="131"/>
        <v>2004</v>
      </c>
      <c r="P1554" s="26">
        <f>INDEX(ENDEKS!$Q$4:$AB$25,MATCH(O1554,ENDEKS!$P$4:$P$25,0),MATCH(N1554,ENDEKS!$Q$3:$AB$3,0))</f>
        <v>33.345300000000002</v>
      </c>
      <c r="R1554" s="28">
        <f t="shared" si="132"/>
        <v>0</v>
      </c>
      <c r="S1554" s="28" t="e">
        <f t="shared" si="133"/>
        <v>#DIV/0!</v>
      </c>
      <c r="T1554" s="28" t="e">
        <f t="shared" si="134"/>
        <v>#DIV/0!</v>
      </c>
      <c r="U1554" s="16"/>
      <c r="V1554" s="16"/>
    </row>
    <row r="1555" spans="6:22" x14ac:dyDescent="0.2">
      <c r="F1555" s="16"/>
      <c r="H1555" s="16">
        <v>0</v>
      </c>
      <c r="I1555" s="16" t="e">
        <v>#DIV/0!</v>
      </c>
      <c r="J1555" s="16"/>
      <c r="K1555" s="26"/>
      <c r="L1555" s="116"/>
      <c r="M1555" s="16"/>
      <c r="N1555" s="26">
        <f t="shared" si="130"/>
        <v>1</v>
      </c>
      <c r="O1555" s="26">
        <f t="shared" si="131"/>
        <v>2004</v>
      </c>
      <c r="P1555" s="26">
        <f>INDEX(ENDEKS!$Q$4:$AB$25,MATCH(O1555,ENDEKS!$P$4:$P$25,0),MATCH(N1555,ENDEKS!$Q$3:$AB$3,0))</f>
        <v>33.345300000000002</v>
      </c>
      <c r="R1555" s="28">
        <f t="shared" si="132"/>
        <v>0</v>
      </c>
      <c r="S1555" s="28" t="e">
        <f t="shared" si="133"/>
        <v>#DIV/0!</v>
      </c>
      <c r="T1555" s="28" t="e">
        <f t="shared" si="134"/>
        <v>#DIV/0!</v>
      </c>
      <c r="U1555" s="16"/>
      <c r="V1555" s="16"/>
    </row>
    <row r="1556" spans="6:22" x14ac:dyDescent="0.2">
      <c r="F1556" s="16"/>
      <c r="H1556" s="16">
        <v>0</v>
      </c>
      <c r="I1556" s="16" t="e">
        <v>#DIV/0!</v>
      </c>
      <c r="J1556" s="16"/>
      <c r="K1556" s="26"/>
      <c r="L1556" s="116"/>
      <c r="M1556" s="16"/>
      <c r="N1556" s="26">
        <f t="shared" si="130"/>
        <v>1</v>
      </c>
      <c r="O1556" s="26">
        <f t="shared" si="131"/>
        <v>2004</v>
      </c>
      <c r="P1556" s="26">
        <f>INDEX(ENDEKS!$Q$4:$AB$25,MATCH(O1556,ENDEKS!$P$4:$P$25,0),MATCH(N1556,ENDEKS!$Q$3:$AB$3,0))</f>
        <v>33.345300000000002</v>
      </c>
      <c r="R1556" s="28">
        <f t="shared" si="132"/>
        <v>0</v>
      </c>
      <c r="S1556" s="28" t="e">
        <f t="shared" si="133"/>
        <v>#DIV/0!</v>
      </c>
      <c r="T1556" s="28" t="e">
        <f t="shared" si="134"/>
        <v>#DIV/0!</v>
      </c>
      <c r="U1556" s="16"/>
      <c r="V1556" s="16"/>
    </row>
    <row r="1557" spans="6:22" x14ac:dyDescent="0.2">
      <c r="F1557" s="16"/>
      <c r="H1557" s="16">
        <v>0</v>
      </c>
      <c r="I1557" s="16" t="e">
        <v>#DIV/0!</v>
      </c>
      <c r="J1557" s="16"/>
      <c r="K1557" s="26"/>
      <c r="L1557" s="116"/>
      <c r="M1557" s="16"/>
      <c r="N1557" s="26">
        <f t="shared" si="130"/>
        <v>1</v>
      </c>
      <c r="O1557" s="26">
        <f t="shared" si="131"/>
        <v>2004</v>
      </c>
      <c r="P1557" s="26">
        <f>INDEX(ENDEKS!$Q$4:$AB$25,MATCH(O1557,ENDEKS!$P$4:$P$25,0),MATCH(N1557,ENDEKS!$Q$3:$AB$3,0))</f>
        <v>33.345300000000002</v>
      </c>
      <c r="R1557" s="28">
        <f t="shared" si="132"/>
        <v>0</v>
      </c>
      <c r="S1557" s="28" t="e">
        <f t="shared" si="133"/>
        <v>#DIV/0!</v>
      </c>
      <c r="T1557" s="28" t="e">
        <f t="shared" si="134"/>
        <v>#DIV/0!</v>
      </c>
      <c r="U1557" s="16"/>
      <c r="V1557" s="16"/>
    </row>
    <row r="1558" spans="6:22" x14ac:dyDescent="0.2">
      <c r="F1558" s="16"/>
      <c r="H1558" s="16">
        <v>0</v>
      </c>
      <c r="I1558" s="16" t="e">
        <v>#DIV/0!</v>
      </c>
      <c r="J1558" s="16"/>
      <c r="K1558" s="26"/>
      <c r="L1558" s="116"/>
      <c r="M1558" s="16"/>
      <c r="N1558" s="26">
        <f t="shared" si="130"/>
        <v>1</v>
      </c>
      <c r="O1558" s="26">
        <f t="shared" si="131"/>
        <v>2004</v>
      </c>
      <c r="P1558" s="26">
        <f>INDEX(ENDEKS!$Q$4:$AB$25,MATCH(O1558,ENDEKS!$P$4:$P$25,0),MATCH(N1558,ENDEKS!$Q$3:$AB$3,0))</f>
        <v>33.345300000000002</v>
      </c>
      <c r="R1558" s="28">
        <f t="shared" si="132"/>
        <v>0</v>
      </c>
      <c r="S1558" s="28" t="e">
        <f t="shared" si="133"/>
        <v>#DIV/0!</v>
      </c>
      <c r="T1558" s="28" t="e">
        <f t="shared" si="134"/>
        <v>#DIV/0!</v>
      </c>
      <c r="U1558" s="16"/>
      <c r="V1558" s="16"/>
    </row>
    <row r="1559" spans="6:22" x14ac:dyDescent="0.2">
      <c r="F1559" s="16"/>
      <c r="H1559" s="16">
        <v>0</v>
      </c>
      <c r="I1559" s="16" t="e">
        <v>#DIV/0!</v>
      </c>
      <c r="J1559" s="16"/>
      <c r="K1559" s="26"/>
      <c r="L1559" s="116"/>
      <c r="M1559" s="16"/>
      <c r="N1559" s="26">
        <f t="shared" si="130"/>
        <v>1</v>
      </c>
      <c r="O1559" s="26">
        <f t="shared" si="131"/>
        <v>2004</v>
      </c>
      <c r="P1559" s="26">
        <f>INDEX(ENDEKS!$Q$4:$AB$25,MATCH(O1559,ENDEKS!$P$4:$P$25,0),MATCH(N1559,ENDEKS!$Q$3:$AB$3,0))</f>
        <v>33.345300000000002</v>
      </c>
      <c r="R1559" s="28">
        <f t="shared" si="132"/>
        <v>0</v>
      </c>
      <c r="S1559" s="28" t="e">
        <f t="shared" si="133"/>
        <v>#DIV/0!</v>
      </c>
      <c r="T1559" s="28" t="e">
        <f t="shared" si="134"/>
        <v>#DIV/0!</v>
      </c>
      <c r="U1559" s="16"/>
      <c r="V1559" s="16"/>
    </row>
    <row r="1560" spans="6:22" x14ac:dyDescent="0.2">
      <c r="F1560" s="16"/>
      <c r="H1560" s="16">
        <v>0</v>
      </c>
      <c r="I1560" s="16" t="e">
        <v>#DIV/0!</v>
      </c>
      <c r="J1560" s="16"/>
      <c r="K1560" s="26"/>
      <c r="L1560" s="116"/>
      <c r="M1560" s="16"/>
      <c r="N1560" s="26">
        <f t="shared" si="130"/>
        <v>1</v>
      </c>
      <c r="O1560" s="26">
        <f t="shared" si="131"/>
        <v>2004</v>
      </c>
      <c r="P1560" s="26">
        <f>INDEX(ENDEKS!$Q$4:$AB$25,MATCH(O1560,ENDEKS!$P$4:$P$25,0),MATCH(N1560,ENDEKS!$Q$3:$AB$3,0))</f>
        <v>33.345300000000002</v>
      </c>
      <c r="R1560" s="28">
        <f t="shared" si="132"/>
        <v>0</v>
      </c>
      <c r="S1560" s="28" t="e">
        <f t="shared" si="133"/>
        <v>#DIV/0!</v>
      </c>
      <c r="T1560" s="28" t="e">
        <f t="shared" si="134"/>
        <v>#DIV/0!</v>
      </c>
      <c r="U1560" s="16"/>
      <c r="V1560" s="16"/>
    </row>
    <row r="1561" spans="6:22" x14ac:dyDescent="0.2">
      <c r="F1561" s="16"/>
      <c r="H1561" s="16">
        <v>0</v>
      </c>
      <c r="I1561" s="16" t="e">
        <v>#DIV/0!</v>
      </c>
      <c r="J1561" s="16"/>
      <c r="K1561" s="26"/>
      <c r="L1561" s="116"/>
      <c r="M1561" s="16"/>
      <c r="N1561" s="26">
        <f t="shared" si="130"/>
        <v>1</v>
      </c>
      <c r="O1561" s="26">
        <f t="shared" si="131"/>
        <v>2004</v>
      </c>
      <c r="P1561" s="26">
        <f>INDEX(ENDEKS!$Q$4:$AB$25,MATCH(O1561,ENDEKS!$P$4:$P$25,0),MATCH(N1561,ENDEKS!$Q$3:$AB$3,0))</f>
        <v>33.345300000000002</v>
      </c>
      <c r="R1561" s="28">
        <f t="shared" si="132"/>
        <v>0</v>
      </c>
      <c r="S1561" s="28" t="e">
        <f t="shared" si="133"/>
        <v>#DIV/0!</v>
      </c>
      <c r="T1561" s="28" t="e">
        <f t="shared" si="134"/>
        <v>#DIV/0!</v>
      </c>
      <c r="U1561" s="16"/>
      <c r="V1561" s="16"/>
    </row>
    <row r="1562" spans="6:22" x14ac:dyDescent="0.2">
      <c r="F1562" s="16"/>
      <c r="H1562" s="16">
        <v>0</v>
      </c>
      <c r="I1562" s="16" t="e">
        <v>#DIV/0!</v>
      </c>
      <c r="J1562" s="16"/>
      <c r="K1562" s="26"/>
      <c r="L1562" s="116"/>
      <c r="M1562" s="16"/>
      <c r="N1562" s="26">
        <f t="shared" si="130"/>
        <v>1</v>
      </c>
      <c r="O1562" s="26">
        <f t="shared" si="131"/>
        <v>2004</v>
      </c>
      <c r="P1562" s="26">
        <f>INDEX(ENDEKS!$Q$4:$AB$25,MATCH(O1562,ENDEKS!$P$4:$P$25,0),MATCH(N1562,ENDEKS!$Q$3:$AB$3,0))</f>
        <v>33.345300000000002</v>
      </c>
      <c r="R1562" s="28">
        <f t="shared" si="132"/>
        <v>0</v>
      </c>
      <c r="S1562" s="28" t="e">
        <f t="shared" si="133"/>
        <v>#DIV/0!</v>
      </c>
      <c r="T1562" s="28" t="e">
        <f t="shared" si="134"/>
        <v>#DIV/0!</v>
      </c>
      <c r="U1562" s="16"/>
      <c r="V1562" s="16"/>
    </row>
    <row r="1563" spans="6:22" x14ac:dyDescent="0.2">
      <c r="F1563" s="16"/>
      <c r="H1563" s="16">
        <v>0</v>
      </c>
      <c r="I1563" s="16" t="e">
        <v>#DIV/0!</v>
      </c>
      <c r="J1563" s="16"/>
      <c r="K1563" s="26"/>
      <c r="L1563" s="116"/>
      <c r="M1563" s="16"/>
      <c r="N1563" s="26">
        <f t="shared" si="130"/>
        <v>1</v>
      </c>
      <c r="O1563" s="26">
        <f t="shared" si="131"/>
        <v>2004</v>
      </c>
      <c r="P1563" s="26">
        <f>INDEX(ENDEKS!$Q$4:$AB$25,MATCH(O1563,ENDEKS!$P$4:$P$25,0),MATCH(N1563,ENDEKS!$Q$3:$AB$3,0))</f>
        <v>33.345300000000002</v>
      </c>
      <c r="R1563" s="28">
        <f t="shared" si="132"/>
        <v>0</v>
      </c>
      <c r="S1563" s="28" t="e">
        <f t="shared" si="133"/>
        <v>#DIV/0!</v>
      </c>
      <c r="T1563" s="28" t="e">
        <f t="shared" si="134"/>
        <v>#DIV/0!</v>
      </c>
      <c r="U1563" s="16"/>
      <c r="V1563" s="16"/>
    </row>
    <row r="1564" spans="6:22" x14ac:dyDescent="0.2">
      <c r="F1564" s="16"/>
      <c r="H1564" s="16">
        <v>0</v>
      </c>
      <c r="I1564" s="16" t="e">
        <v>#DIV/0!</v>
      </c>
      <c r="J1564" s="16"/>
      <c r="K1564" s="26"/>
      <c r="L1564" s="116"/>
      <c r="M1564" s="16"/>
      <c r="N1564" s="26">
        <f t="shared" si="130"/>
        <v>1</v>
      </c>
      <c r="O1564" s="26">
        <f t="shared" si="131"/>
        <v>2004</v>
      </c>
      <c r="P1564" s="26">
        <f>INDEX(ENDEKS!$Q$4:$AB$25,MATCH(O1564,ENDEKS!$P$4:$P$25,0),MATCH(N1564,ENDEKS!$Q$3:$AB$3,0))</f>
        <v>33.345300000000002</v>
      </c>
      <c r="R1564" s="28">
        <f t="shared" si="132"/>
        <v>0</v>
      </c>
      <c r="S1564" s="28" t="e">
        <f t="shared" si="133"/>
        <v>#DIV/0!</v>
      </c>
      <c r="T1564" s="28" t="e">
        <f t="shared" si="134"/>
        <v>#DIV/0!</v>
      </c>
      <c r="U1564" s="16"/>
      <c r="V1564" s="16"/>
    </row>
    <row r="1565" spans="6:22" x14ac:dyDescent="0.2">
      <c r="F1565" s="16"/>
      <c r="H1565" s="16">
        <v>0</v>
      </c>
      <c r="I1565" s="16" t="e">
        <v>#DIV/0!</v>
      </c>
      <c r="J1565" s="16"/>
      <c r="K1565" s="26"/>
      <c r="L1565" s="116"/>
      <c r="M1565" s="16"/>
      <c r="N1565" s="26">
        <f t="shared" si="130"/>
        <v>1</v>
      </c>
      <c r="O1565" s="26">
        <f t="shared" si="131"/>
        <v>2004</v>
      </c>
      <c r="P1565" s="26">
        <f>INDEX(ENDEKS!$Q$4:$AB$25,MATCH(O1565,ENDEKS!$P$4:$P$25,0),MATCH(N1565,ENDEKS!$Q$3:$AB$3,0))</f>
        <v>33.345300000000002</v>
      </c>
      <c r="R1565" s="28">
        <f t="shared" si="132"/>
        <v>0</v>
      </c>
      <c r="S1565" s="28" t="e">
        <f t="shared" si="133"/>
        <v>#DIV/0!</v>
      </c>
      <c r="T1565" s="28" t="e">
        <f t="shared" si="134"/>
        <v>#DIV/0!</v>
      </c>
      <c r="U1565" s="16"/>
      <c r="V1565" s="16"/>
    </row>
    <row r="1566" spans="6:22" x14ac:dyDescent="0.2">
      <c r="F1566" s="16"/>
      <c r="H1566" s="16">
        <v>0</v>
      </c>
      <c r="I1566" s="16" t="e">
        <v>#DIV/0!</v>
      </c>
      <c r="J1566" s="16"/>
      <c r="K1566" s="26"/>
      <c r="L1566" s="116"/>
      <c r="M1566" s="16"/>
      <c r="N1566" s="26">
        <f t="shared" si="130"/>
        <v>1</v>
      </c>
      <c r="O1566" s="26">
        <f t="shared" si="131"/>
        <v>2004</v>
      </c>
      <c r="P1566" s="26">
        <f>INDEX(ENDEKS!$Q$4:$AB$25,MATCH(O1566,ENDEKS!$P$4:$P$25,0),MATCH(N1566,ENDEKS!$Q$3:$AB$3,0))</f>
        <v>33.345300000000002</v>
      </c>
      <c r="R1566" s="28">
        <f t="shared" si="132"/>
        <v>0</v>
      </c>
      <c r="S1566" s="28" t="e">
        <f t="shared" si="133"/>
        <v>#DIV/0!</v>
      </c>
      <c r="T1566" s="28" t="e">
        <f t="shared" si="134"/>
        <v>#DIV/0!</v>
      </c>
      <c r="U1566" s="16"/>
      <c r="V1566" s="16"/>
    </row>
    <row r="1567" spans="6:22" x14ac:dyDescent="0.2">
      <c r="F1567" s="16"/>
      <c r="H1567" s="16">
        <v>0</v>
      </c>
      <c r="I1567" s="16" t="e">
        <v>#DIV/0!</v>
      </c>
      <c r="J1567" s="16"/>
      <c r="K1567" s="26"/>
      <c r="L1567" s="116"/>
      <c r="M1567" s="16"/>
      <c r="N1567" s="26">
        <f t="shared" si="130"/>
        <v>1</v>
      </c>
      <c r="O1567" s="26">
        <f t="shared" si="131"/>
        <v>2004</v>
      </c>
      <c r="P1567" s="26">
        <f>INDEX(ENDEKS!$Q$4:$AB$25,MATCH(O1567,ENDEKS!$P$4:$P$25,0),MATCH(N1567,ENDEKS!$Q$3:$AB$3,0))</f>
        <v>33.345300000000002</v>
      </c>
      <c r="R1567" s="28">
        <f t="shared" si="132"/>
        <v>0</v>
      </c>
      <c r="S1567" s="28" t="e">
        <f t="shared" si="133"/>
        <v>#DIV/0!</v>
      </c>
      <c r="T1567" s="28" t="e">
        <f t="shared" si="134"/>
        <v>#DIV/0!</v>
      </c>
      <c r="U1567" s="16"/>
      <c r="V1567" s="16"/>
    </row>
    <row r="1568" spans="6:22" x14ac:dyDescent="0.2">
      <c r="F1568" s="16"/>
      <c r="H1568" s="16">
        <v>0</v>
      </c>
      <c r="I1568" s="16" t="e">
        <v>#DIV/0!</v>
      </c>
      <c r="J1568" s="16"/>
      <c r="K1568" s="26"/>
      <c r="L1568" s="116"/>
      <c r="M1568" s="16"/>
      <c r="N1568" s="26">
        <f t="shared" si="130"/>
        <v>1</v>
      </c>
      <c r="O1568" s="26">
        <f t="shared" si="131"/>
        <v>2004</v>
      </c>
      <c r="P1568" s="26">
        <f>INDEX(ENDEKS!$Q$4:$AB$25,MATCH(O1568,ENDEKS!$P$4:$P$25,0),MATCH(N1568,ENDEKS!$Q$3:$AB$3,0))</f>
        <v>33.345300000000002</v>
      </c>
      <c r="R1568" s="28">
        <f t="shared" si="132"/>
        <v>0</v>
      </c>
      <c r="S1568" s="28" t="e">
        <f t="shared" si="133"/>
        <v>#DIV/0!</v>
      </c>
      <c r="T1568" s="28" t="e">
        <f t="shared" si="134"/>
        <v>#DIV/0!</v>
      </c>
      <c r="U1568" s="16"/>
      <c r="V1568" s="16"/>
    </row>
    <row r="1569" spans="6:22" x14ac:dyDescent="0.2">
      <c r="F1569" s="16"/>
      <c r="H1569" s="16">
        <v>0</v>
      </c>
      <c r="I1569" s="16" t="e">
        <v>#DIV/0!</v>
      </c>
      <c r="J1569" s="16"/>
      <c r="K1569" s="26"/>
      <c r="L1569" s="116"/>
      <c r="M1569" s="16"/>
      <c r="N1569" s="26">
        <f t="shared" si="130"/>
        <v>1</v>
      </c>
      <c r="O1569" s="26">
        <f t="shared" si="131"/>
        <v>2004</v>
      </c>
      <c r="P1569" s="26">
        <f>INDEX(ENDEKS!$Q$4:$AB$25,MATCH(O1569,ENDEKS!$P$4:$P$25,0),MATCH(N1569,ENDEKS!$Q$3:$AB$3,0))</f>
        <v>33.345300000000002</v>
      </c>
      <c r="R1569" s="28">
        <f t="shared" si="132"/>
        <v>0</v>
      </c>
      <c r="S1569" s="28" t="e">
        <f t="shared" si="133"/>
        <v>#DIV/0!</v>
      </c>
      <c r="T1569" s="28" t="e">
        <f t="shared" si="134"/>
        <v>#DIV/0!</v>
      </c>
      <c r="U1569" s="16"/>
      <c r="V1569" s="16"/>
    </row>
    <row r="1570" spans="6:22" x14ac:dyDescent="0.2">
      <c r="F1570" s="16"/>
      <c r="H1570" s="16">
        <v>0</v>
      </c>
      <c r="I1570" s="16" t="e">
        <v>#DIV/0!</v>
      </c>
      <c r="J1570" s="16"/>
      <c r="K1570" s="26"/>
      <c r="L1570" s="116"/>
      <c r="M1570" s="16"/>
      <c r="N1570" s="26">
        <f t="shared" si="130"/>
        <v>1</v>
      </c>
      <c r="O1570" s="26">
        <f t="shared" si="131"/>
        <v>2004</v>
      </c>
      <c r="P1570" s="26">
        <f>INDEX(ENDEKS!$Q$4:$AB$25,MATCH(O1570,ENDEKS!$P$4:$P$25,0),MATCH(N1570,ENDEKS!$Q$3:$AB$3,0))</f>
        <v>33.345300000000002</v>
      </c>
      <c r="R1570" s="28">
        <f t="shared" si="132"/>
        <v>0</v>
      </c>
      <c r="S1570" s="28" t="e">
        <f t="shared" si="133"/>
        <v>#DIV/0!</v>
      </c>
      <c r="T1570" s="28" t="e">
        <f t="shared" si="134"/>
        <v>#DIV/0!</v>
      </c>
      <c r="U1570" s="16"/>
      <c r="V1570" s="16"/>
    </row>
    <row r="1571" spans="6:22" x14ac:dyDescent="0.2">
      <c r="F1571" s="16"/>
      <c r="H1571" s="16">
        <v>0</v>
      </c>
      <c r="I1571" s="16" t="e">
        <v>#DIV/0!</v>
      </c>
      <c r="J1571" s="16"/>
      <c r="K1571" s="26"/>
      <c r="L1571" s="116"/>
      <c r="M1571" s="16"/>
      <c r="N1571" s="26">
        <f t="shared" si="130"/>
        <v>1</v>
      </c>
      <c r="O1571" s="26">
        <f t="shared" si="131"/>
        <v>2004</v>
      </c>
      <c r="P1571" s="26">
        <f>INDEX(ENDEKS!$Q$4:$AB$25,MATCH(O1571,ENDEKS!$P$4:$P$25,0),MATCH(N1571,ENDEKS!$Q$3:$AB$3,0))</f>
        <v>33.345300000000002</v>
      </c>
      <c r="R1571" s="28">
        <f t="shared" si="132"/>
        <v>0</v>
      </c>
      <c r="S1571" s="28" t="e">
        <f t="shared" si="133"/>
        <v>#DIV/0!</v>
      </c>
      <c r="T1571" s="28" t="e">
        <f t="shared" si="134"/>
        <v>#DIV/0!</v>
      </c>
      <c r="U1571" s="16"/>
      <c r="V1571" s="16"/>
    </row>
    <row r="1572" spans="6:22" x14ac:dyDescent="0.2">
      <c r="F1572" s="16"/>
      <c r="H1572" s="16">
        <v>0</v>
      </c>
      <c r="I1572" s="16" t="e">
        <v>#DIV/0!</v>
      </c>
      <c r="J1572" s="16"/>
      <c r="K1572" s="26"/>
      <c r="L1572" s="116"/>
      <c r="M1572" s="16"/>
      <c r="N1572" s="26">
        <f t="shared" si="130"/>
        <v>1</v>
      </c>
      <c r="O1572" s="26">
        <f t="shared" si="131"/>
        <v>2004</v>
      </c>
      <c r="P1572" s="26">
        <f>INDEX(ENDEKS!$Q$4:$AB$25,MATCH(O1572,ENDEKS!$P$4:$P$25,0),MATCH(N1572,ENDEKS!$Q$3:$AB$3,0))</f>
        <v>33.345300000000002</v>
      </c>
      <c r="R1572" s="28">
        <f t="shared" si="132"/>
        <v>0</v>
      </c>
      <c r="S1572" s="28" t="e">
        <f t="shared" si="133"/>
        <v>#DIV/0!</v>
      </c>
      <c r="T1572" s="28" t="e">
        <f t="shared" si="134"/>
        <v>#DIV/0!</v>
      </c>
      <c r="U1572" s="16"/>
      <c r="V1572" s="16"/>
    </row>
    <row r="1573" spans="6:22" x14ac:dyDescent="0.2">
      <c r="F1573" s="16"/>
      <c r="H1573" s="16">
        <v>0</v>
      </c>
      <c r="I1573" s="16" t="e">
        <v>#DIV/0!</v>
      </c>
      <c r="J1573" s="16"/>
      <c r="K1573" s="26"/>
      <c r="L1573" s="116"/>
      <c r="M1573" s="16"/>
      <c r="N1573" s="26">
        <f t="shared" si="130"/>
        <v>1</v>
      </c>
      <c r="O1573" s="26">
        <f t="shared" si="131"/>
        <v>2004</v>
      </c>
      <c r="P1573" s="26">
        <f>INDEX(ENDEKS!$Q$4:$AB$25,MATCH(O1573,ENDEKS!$P$4:$P$25,0),MATCH(N1573,ENDEKS!$Q$3:$AB$3,0))</f>
        <v>33.345300000000002</v>
      </c>
      <c r="R1573" s="28">
        <f t="shared" si="132"/>
        <v>0</v>
      </c>
      <c r="S1573" s="28" t="e">
        <f t="shared" si="133"/>
        <v>#DIV/0!</v>
      </c>
      <c r="T1573" s="28" t="e">
        <f t="shared" si="134"/>
        <v>#DIV/0!</v>
      </c>
      <c r="U1573" s="16"/>
      <c r="V1573" s="16"/>
    </row>
    <row r="1574" spans="6:22" x14ac:dyDescent="0.2">
      <c r="F1574" s="16"/>
      <c r="H1574" s="16">
        <v>0</v>
      </c>
      <c r="I1574" s="16" t="e">
        <v>#DIV/0!</v>
      </c>
      <c r="J1574" s="16"/>
      <c r="K1574" s="26"/>
      <c r="L1574" s="116"/>
      <c r="M1574" s="16"/>
      <c r="N1574" s="26">
        <f t="shared" si="130"/>
        <v>1</v>
      </c>
      <c r="O1574" s="26">
        <f t="shared" si="131"/>
        <v>2004</v>
      </c>
      <c r="P1574" s="26">
        <f>INDEX(ENDEKS!$Q$4:$AB$25,MATCH(O1574,ENDEKS!$P$4:$P$25,0),MATCH(N1574,ENDEKS!$Q$3:$AB$3,0))</f>
        <v>33.345300000000002</v>
      </c>
      <c r="R1574" s="28">
        <f t="shared" si="132"/>
        <v>0</v>
      </c>
      <c r="S1574" s="28" t="e">
        <f t="shared" si="133"/>
        <v>#DIV/0!</v>
      </c>
      <c r="T1574" s="28" t="e">
        <f t="shared" si="134"/>
        <v>#DIV/0!</v>
      </c>
      <c r="U1574" s="16"/>
      <c r="V1574" s="16"/>
    </row>
    <row r="1575" spans="6:22" x14ac:dyDescent="0.2">
      <c r="F1575" s="16"/>
      <c r="H1575" s="16">
        <v>0</v>
      </c>
      <c r="I1575" s="16" t="e">
        <v>#DIV/0!</v>
      </c>
      <c r="J1575" s="16"/>
      <c r="K1575" s="26"/>
      <c r="L1575" s="116"/>
      <c r="M1575" s="16"/>
      <c r="N1575" s="26">
        <f t="shared" si="130"/>
        <v>1</v>
      </c>
      <c r="O1575" s="26">
        <f t="shared" si="131"/>
        <v>2004</v>
      </c>
      <c r="P1575" s="26">
        <f>INDEX(ENDEKS!$Q$4:$AB$25,MATCH(O1575,ENDEKS!$P$4:$P$25,0),MATCH(N1575,ENDEKS!$Q$3:$AB$3,0))</f>
        <v>33.345300000000002</v>
      </c>
      <c r="R1575" s="28">
        <f t="shared" si="132"/>
        <v>0</v>
      </c>
      <c r="S1575" s="28" t="e">
        <f t="shared" si="133"/>
        <v>#DIV/0!</v>
      </c>
      <c r="T1575" s="28" t="e">
        <f t="shared" si="134"/>
        <v>#DIV/0!</v>
      </c>
      <c r="U1575" s="16"/>
      <c r="V1575" s="16"/>
    </row>
    <row r="1576" spans="6:22" x14ac:dyDescent="0.2">
      <c r="F1576" s="16"/>
      <c r="H1576" s="16">
        <v>0</v>
      </c>
      <c r="I1576" s="16" t="e">
        <v>#DIV/0!</v>
      </c>
      <c r="J1576" s="16"/>
      <c r="K1576" s="26"/>
      <c r="L1576" s="116"/>
      <c r="M1576" s="16"/>
      <c r="N1576" s="26">
        <f t="shared" si="130"/>
        <v>1</v>
      </c>
      <c r="O1576" s="26">
        <f t="shared" si="131"/>
        <v>2004</v>
      </c>
      <c r="P1576" s="26">
        <f>INDEX(ENDEKS!$Q$4:$AB$25,MATCH(O1576,ENDEKS!$P$4:$P$25,0),MATCH(N1576,ENDEKS!$Q$3:$AB$3,0))</f>
        <v>33.345300000000002</v>
      </c>
      <c r="R1576" s="28">
        <f t="shared" si="132"/>
        <v>0</v>
      </c>
      <c r="S1576" s="28" t="e">
        <f t="shared" si="133"/>
        <v>#DIV/0!</v>
      </c>
      <c r="T1576" s="28" t="e">
        <f t="shared" si="134"/>
        <v>#DIV/0!</v>
      </c>
      <c r="U1576" s="16"/>
      <c r="V1576" s="16"/>
    </row>
    <row r="1577" spans="6:22" x14ac:dyDescent="0.2">
      <c r="F1577" s="16"/>
      <c r="H1577" s="16">
        <v>0</v>
      </c>
      <c r="I1577" s="16" t="e">
        <v>#DIV/0!</v>
      </c>
      <c r="J1577" s="16"/>
      <c r="K1577" s="26"/>
      <c r="L1577" s="116"/>
      <c r="M1577" s="16"/>
      <c r="N1577" s="26">
        <f t="shared" si="130"/>
        <v>1</v>
      </c>
      <c r="O1577" s="26">
        <f t="shared" si="131"/>
        <v>2004</v>
      </c>
      <c r="P1577" s="26">
        <f>INDEX(ENDEKS!$Q$4:$AB$25,MATCH(O1577,ENDEKS!$P$4:$P$25,0),MATCH(N1577,ENDEKS!$Q$3:$AB$3,0))</f>
        <v>33.345300000000002</v>
      </c>
      <c r="R1577" s="28">
        <f t="shared" si="132"/>
        <v>0</v>
      </c>
      <c r="S1577" s="28" t="e">
        <f t="shared" si="133"/>
        <v>#DIV/0!</v>
      </c>
      <c r="T1577" s="28" t="e">
        <f t="shared" si="134"/>
        <v>#DIV/0!</v>
      </c>
      <c r="U1577" s="16"/>
      <c r="V1577" s="16"/>
    </row>
    <row r="1578" spans="6:22" x14ac:dyDescent="0.2">
      <c r="F1578" s="16"/>
      <c r="H1578" s="16">
        <v>0</v>
      </c>
      <c r="I1578" s="16" t="e">
        <v>#DIV/0!</v>
      </c>
      <c r="J1578" s="16"/>
      <c r="K1578" s="26"/>
      <c r="L1578" s="116"/>
      <c r="M1578" s="16"/>
      <c r="N1578" s="26">
        <f t="shared" si="130"/>
        <v>1</v>
      </c>
      <c r="O1578" s="26">
        <f t="shared" si="131"/>
        <v>2004</v>
      </c>
      <c r="P1578" s="26">
        <f>INDEX(ENDEKS!$Q$4:$AB$25,MATCH(O1578,ENDEKS!$P$4:$P$25,0),MATCH(N1578,ENDEKS!$Q$3:$AB$3,0))</f>
        <v>33.345300000000002</v>
      </c>
      <c r="R1578" s="28">
        <f t="shared" si="132"/>
        <v>0</v>
      </c>
      <c r="S1578" s="28" t="e">
        <f t="shared" si="133"/>
        <v>#DIV/0!</v>
      </c>
      <c r="T1578" s="28" t="e">
        <f t="shared" si="134"/>
        <v>#DIV/0!</v>
      </c>
      <c r="U1578" s="16"/>
      <c r="V1578" s="16"/>
    </row>
    <row r="1579" spans="6:22" x14ac:dyDescent="0.2">
      <c r="F1579" s="16"/>
      <c r="H1579" s="16">
        <v>0</v>
      </c>
      <c r="I1579" s="16" t="e">
        <v>#DIV/0!</v>
      </c>
      <c r="J1579" s="16"/>
      <c r="K1579" s="26"/>
      <c r="L1579" s="116"/>
      <c r="M1579" s="16"/>
      <c r="N1579" s="26">
        <f t="shared" si="130"/>
        <v>1</v>
      </c>
      <c r="O1579" s="26">
        <f t="shared" si="131"/>
        <v>2004</v>
      </c>
      <c r="P1579" s="26">
        <f>INDEX(ENDEKS!$Q$4:$AB$25,MATCH(O1579,ENDEKS!$P$4:$P$25,0),MATCH(N1579,ENDEKS!$Q$3:$AB$3,0))</f>
        <v>33.345300000000002</v>
      </c>
      <c r="R1579" s="28">
        <f t="shared" si="132"/>
        <v>0</v>
      </c>
      <c r="S1579" s="28" t="e">
        <f t="shared" si="133"/>
        <v>#DIV/0!</v>
      </c>
      <c r="T1579" s="28" t="e">
        <f t="shared" si="134"/>
        <v>#DIV/0!</v>
      </c>
      <c r="U1579" s="16"/>
      <c r="V1579" s="16"/>
    </row>
    <row r="1580" spans="6:22" x14ac:dyDescent="0.2">
      <c r="F1580" s="16"/>
      <c r="H1580" s="16">
        <v>0</v>
      </c>
      <c r="I1580" s="16" t="e">
        <v>#DIV/0!</v>
      </c>
      <c r="J1580" s="16"/>
      <c r="K1580" s="26"/>
      <c r="L1580" s="116"/>
      <c r="M1580" s="16"/>
      <c r="N1580" s="26">
        <f t="shared" si="130"/>
        <v>1</v>
      </c>
      <c r="O1580" s="26">
        <f t="shared" si="131"/>
        <v>2004</v>
      </c>
      <c r="P1580" s="26">
        <f>INDEX(ENDEKS!$Q$4:$AB$25,MATCH(O1580,ENDEKS!$P$4:$P$25,0),MATCH(N1580,ENDEKS!$Q$3:$AB$3,0))</f>
        <v>33.345300000000002</v>
      </c>
      <c r="R1580" s="28">
        <f t="shared" si="132"/>
        <v>0</v>
      </c>
      <c r="S1580" s="28" t="e">
        <f t="shared" si="133"/>
        <v>#DIV/0!</v>
      </c>
      <c r="T1580" s="28" t="e">
        <f t="shared" si="134"/>
        <v>#DIV/0!</v>
      </c>
      <c r="U1580" s="16"/>
      <c r="V1580" s="16"/>
    </row>
    <row r="1581" spans="6:22" x14ac:dyDescent="0.2">
      <c r="F1581" s="16"/>
      <c r="H1581" s="16">
        <v>0</v>
      </c>
      <c r="I1581" s="16" t="e">
        <v>#DIV/0!</v>
      </c>
      <c r="J1581" s="16"/>
      <c r="K1581" s="26"/>
      <c r="L1581" s="116"/>
      <c r="M1581" s="16"/>
      <c r="N1581" s="26">
        <f t="shared" si="130"/>
        <v>1</v>
      </c>
      <c r="O1581" s="26">
        <f t="shared" si="131"/>
        <v>2004</v>
      </c>
      <c r="P1581" s="26">
        <f>INDEX(ENDEKS!$Q$4:$AB$25,MATCH(O1581,ENDEKS!$P$4:$P$25,0),MATCH(N1581,ENDEKS!$Q$3:$AB$3,0))</f>
        <v>33.345300000000002</v>
      </c>
      <c r="R1581" s="28">
        <f t="shared" si="132"/>
        <v>0</v>
      </c>
      <c r="S1581" s="28" t="e">
        <f t="shared" si="133"/>
        <v>#DIV/0!</v>
      </c>
      <c r="T1581" s="28" t="e">
        <f t="shared" si="134"/>
        <v>#DIV/0!</v>
      </c>
      <c r="U1581" s="16"/>
      <c r="V1581" s="16"/>
    </row>
    <row r="1582" spans="6:22" x14ac:dyDescent="0.2">
      <c r="F1582" s="16"/>
      <c r="H1582" s="16">
        <v>0</v>
      </c>
      <c r="I1582" s="16" t="e">
        <v>#DIV/0!</v>
      </c>
      <c r="J1582" s="16"/>
      <c r="K1582" s="26"/>
      <c r="L1582" s="116"/>
      <c r="M1582" s="16"/>
      <c r="N1582" s="26">
        <f t="shared" si="130"/>
        <v>1</v>
      </c>
      <c r="O1582" s="26">
        <f t="shared" si="131"/>
        <v>2004</v>
      </c>
      <c r="P1582" s="26">
        <f>INDEX(ENDEKS!$Q$4:$AB$25,MATCH(O1582,ENDEKS!$P$4:$P$25,0),MATCH(N1582,ENDEKS!$Q$3:$AB$3,0))</f>
        <v>33.345300000000002</v>
      </c>
      <c r="R1582" s="28">
        <f t="shared" si="132"/>
        <v>0</v>
      </c>
      <c r="S1582" s="28" t="e">
        <f t="shared" si="133"/>
        <v>#DIV/0!</v>
      </c>
      <c r="T1582" s="28" t="e">
        <f t="shared" si="134"/>
        <v>#DIV/0!</v>
      </c>
      <c r="U1582" s="16"/>
      <c r="V1582" s="16"/>
    </row>
    <row r="1583" spans="6:22" x14ac:dyDescent="0.2">
      <c r="F1583" s="16"/>
      <c r="H1583" s="16">
        <v>0</v>
      </c>
      <c r="I1583" s="16" t="e">
        <v>#DIV/0!</v>
      </c>
      <c r="J1583" s="16"/>
      <c r="K1583" s="26"/>
      <c r="L1583" s="116"/>
      <c r="M1583" s="16"/>
      <c r="N1583" s="26">
        <f t="shared" si="130"/>
        <v>1</v>
      </c>
      <c r="O1583" s="26">
        <f t="shared" si="131"/>
        <v>2004</v>
      </c>
      <c r="P1583" s="26">
        <f>INDEX(ENDEKS!$Q$4:$AB$25,MATCH(O1583,ENDEKS!$P$4:$P$25,0),MATCH(N1583,ENDEKS!$Q$3:$AB$3,0))</f>
        <v>33.345300000000002</v>
      </c>
      <c r="R1583" s="28">
        <f t="shared" si="132"/>
        <v>0</v>
      </c>
      <c r="S1583" s="28" t="e">
        <f t="shared" si="133"/>
        <v>#DIV/0!</v>
      </c>
      <c r="T1583" s="28" t="e">
        <f t="shared" si="134"/>
        <v>#DIV/0!</v>
      </c>
      <c r="U1583" s="16"/>
      <c r="V1583" s="16"/>
    </row>
    <row r="1584" spans="6:22" x14ac:dyDescent="0.2">
      <c r="F1584" s="16"/>
      <c r="H1584" s="16">
        <v>0</v>
      </c>
      <c r="I1584" s="16" t="e">
        <v>#DIV/0!</v>
      </c>
      <c r="J1584" s="16"/>
      <c r="K1584" s="26"/>
      <c r="L1584" s="116"/>
      <c r="M1584" s="16"/>
      <c r="N1584" s="26">
        <f t="shared" si="130"/>
        <v>1</v>
      </c>
      <c r="O1584" s="26">
        <f t="shared" si="131"/>
        <v>2004</v>
      </c>
      <c r="P1584" s="26">
        <f>INDEX(ENDEKS!$Q$4:$AB$25,MATCH(O1584,ENDEKS!$P$4:$P$25,0),MATCH(N1584,ENDEKS!$Q$3:$AB$3,0))</f>
        <v>33.345300000000002</v>
      </c>
      <c r="R1584" s="28">
        <f t="shared" si="132"/>
        <v>0</v>
      </c>
      <c r="S1584" s="28" t="e">
        <f t="shared" si="133"/>
        <v>#DIV/0!</v>
      </c>
      <c r="T1584" s="28" t="e">
        <f t="shared" si="134"/>
        <v>#DIV/0!</v>
      </c>
      <c r="U1584" s="16"/>
      <c r="V1584" s="16"/>
    </row>
    <row r="1585" spans="6:22" x14ac:dyDescent="0.2">
      <c r="F1585" s="16"/>
      <c r="H1585" s="16">
        <v>0</v>
      </c>
      <c r="I1585" s="16" t="e">
        <v>#DIV/0!</v>
      </c>
      <c r="J1585" s="16"/>
      <c r="K1585" s="26"/>
      <c r="L1585" s="116"/>
      <c r="M1585" s="16"/>
      <c r="N1585" s="26">
        <f t="shared" si="130"/>
        <v>1</v>
      </c>
      <c r="O1585" s="26">
        <f t="shared" si="131"/>
        <v>2004</v>
      </c>
      <c r="P1585" s="26">
        <f>INDEX(ENDEKS!$Q$4:$AB$25,MATCH(O1585,ENDEKS!$P$4:$P$25,0),MATCH(N1585,ENDEKS!$Q$3:$AB$3,0))</f>
        <v>33.345300000000002</v>
      </c>
      <c r="R1585" s="28">
        <f t="shared" si="132"/>
        <v>0</v>
      </c>
      <c r="S1585" s="28" t="e">
        <f t="shared" si="133"/>
        <v>#DIV/0!</v>
      </c>
      <c r="T1585" s="28" t="e">
        <f t="shared" si="134"/>
        <v>#DIV/0!</v>
      </c>
      <c r="U1585" s="16"/>
      <c r="V1585" s="16"/>
    </row>
    <row r="1586" spans="6:22" x14ac:dyDescent="0.2">
      <c r="F1586" s="16"/>
      <c r="H1586" s="16">
        <v>0</v>
      </c>
      <c r="I1586" s="16" t="e">
        <v>#DIV/0!</v>
      </c>
      <c r="J1586" s="16"/>
      <c r="K1586" s="26"/>
      <c r="L1586" s="116"/>
      <c r="M1586" s="16"/>
      <c r="N1586" s="26">
        <f t="shared" si="130"/>
        <v>1</v>
      </c>
      <c r="O1586" s="26">
        <f t="shared" si="131"/>
        <v>2004</v>
      </c>
      <c r="P1586" s="26">
        <f>INDEX(ENDEKS!$Q$4:$AB$25,MATCH(O1586,ENDEKS!$P$4:$P$25,0),MATCH(N1586,ENDEKS!$Q$3:$AB$3,0))</f>
        <v>33.345300000000002</v>
      </c>
      <c r="R1586" s="28">
        <f t="shared" si="132"/>
        <v>0</v>
      </c>
      <c r="S1586" s="28" t="e">
        <f t="shared" si="133"/>
        <v>#DIV/0!</v>
      </c>
      <c r="T1586" s="28" t="e">
        <f t="shared" si="134"/>
        <v>#DIV/0!</v>
      </c>
      <c r="U1586" s="16"/>
      <c r="V1586" s="16"/>
    </row>
    <row r="1587" spans="6:22" x14ac:dyDescent="0.2">
      <c r="F1587" s="16"/>
      <c r="H1587" s="16">
        <v>0</v>
      </c>
      <c r="I1587" s="16" t="e">
        <v>#DIV/0!</v>
      </c>
      <c r="J1587" s="16"/>
      <c r="K1587" s="26"/>
      <c r="L1587" s="116"/>
      <c r="M1587" s="16"/>
      <c r="N1587" s="26">
        <f t="shared" si="130"/>
        <v>1</v>
      </c>
      <c r="O1587" s="26">
        <f t="shared" si="131"/>
        <v>2004</v>
      </c>
      <c r="P1587" s="26">
        <f>INDEX(ENDEKS!$Q$4:$AB$25,MATCH(O1587,ENDEKS!$P$4:$P$25,0),MATCH(N1587,ENDEKS!$Q$3:$AB$3,0))</f>
        <v>33.345300000000002</v>
      </c>
      <c r="R1587" s="28">
        <f t="shared" si="132"/>
        <v>0</v>
      </c>
      <c r="S1587" s="28" t="e">
        <f t="shared" si="133"/>
        <v>#DIV/0!</v>
      </c>
      <c r="T1587" s="28" t="e">
        <f t="shared" si="134"/>
        <v>#DIV/0!</v>
      </c>
      <c r="U1587" s="16"/>
      <c r="V1587" s="16"/>
    </row>
    <row r="1588" spans="6:22" x14ac:dyDescent="0.2">
      <c r="F1588" s="16"/>
      <c r="H1588" s="16">
        <v>0</v>
      </c>
      <c r="I1588" s="16" t="e">
        <v>#DIV/0!</v>
      </c>
      <c r="J1588" s="16"/>
      <c r="K1588" s="26"/>
      <c r="L1588" s="116"/>
      <c r="M1588" s="16"/>
      <c r="N1588" s="26">
        <f t="shared" si="130"/>
        <v>1</v>
      </c>
      <c r="O1588" s="26">
        <f t="shared" si="131"/>
        <v>2004</v>
      </c>
      <c r="P1588" s="26">
        <f>INDEX(ENDEKS!$Q$4:$AB$25,MATCH(O1588,ENDEKS!$P$4:$P$25,0),MATCH(N1588,ENDEKS!$Q$3:$AB$3,0))</f>
        <v>33.345300000000002</v>
      </c>
      <c r="R1588" s="28">
        <f t="shared" si="132"/>
        <v>0</v>
      </c>
      <c r="S1588" s="28" t="e">
        <f t="shared" si="133"/>
        <v>#DIV/0!</v>
      </c>
      <c r="T1588" s="28" t="e">
        <f t="shared" si="134"/>
        <v>#DIV/0!</v>
      </c>
      <c r="U1588" s="16"/>
      <c r="V1588" s="16"/>
    </row>
    <row r="1589" spans="6:22" x14ac:dyDescent="0.2">
      <c r="F1589" s="16"/>
      <c r="H1589" s="16">
        <v>0</v>
      </c>
      <c r="I1589" s="16" t="e">
        <v>#DIV/0!</v>
      </c>
      <c r="J1589" s="16"/>
      <c r="K1589" s="26"/>
      <c r="L1589" s="116"/>
      <c r="M1589" s="16"/>
      <c r="N1589" s="26">
        <f t="shared" si="130"/>
        <v>1</v>
      </c>
      <c r="O1589" s="26">
        <f t="shared" si="131"/>
        <v>2004</v>
      </c>
      <c r="P1589" s="26">
        <f>INDEX(ENDEKS!$Q$4:$AB$25,MATCH(O1589,ENDEKS!$P$4:$P$25,0),MATCH(N1589,ENDEKS!$Q$3:$AB$3,0))</f>
        <v>33.345300000000002</v>
      </c>
      <c r="R1589" s="28">
        <f t="shared" si="132"/>
        <v>0</v>
      </c>
      <c r="S1589" s="28" t="e">
        <f t="shared" si="133"/>
        <v>#DIV/0!</v>
      </c>
      <c r="T1589" s="28" t="e">
        <f t="shared" si="134"/>
        <v>#DIV/0!</v>
      </c>
      <c r="U1589" s="16"/>
      <c r="V1589" s="16"/>
    </row>
    <row r="1590" spans="6:22" x14ac:dyDescent="0.2">
      <c r="F1590" s="16"/>
      <c r="H1590" s="16">
        <v>0</v>
      </c>
      <c r="I1590" s="16" t="e">
        <v>#DIV/0!</v>
      </c>
      <c r="J1590" s="16"/>
      <c r="K1590" s="26"/>
      <c r="L1590" s="116"/>
      <c r="M1590" s="16"/>
      <c r="N1590" s="26">
        <f t="shared" si="130"/>
        <v>1</v>
      </c>
      <c r="O1590" s="26">
        <f t="shared" si="131"/>
        <v>2004</v>
      </c>
      <c r="P1590" s="26">
        <f>INDEX(ENDEKS!$Q$4:$AB$25,MATCH(O1590,ENDEKS!$P$4:$P$25,0),MATCH(N1590,ENDEKS!$Q$3:$AB$3,0))</f>
        <v>33.345300000000002</v>
      </c>
      <c r="R1590" s="28">
        <f t="shared" si="132"/>
        <v>0</v>
      </c>
      <c r="S1590" s="28" t="e">
        <f t="shared" si="133"/>
        <v>#DIV/0!</v>
      </c>
      <c r="T1590" s="28" t="e">
        <f t="shared" si="134"/>
        <v>#DIV/0!</v>
      </c>
      <c r="U1590" s="16"/>
      <c r="V1590" s="16"/>
    </row>
    <row r="1591" spans="6:22" x14ac:dyDescent="0.2">
      <c r="F1591" s="16"/>
      <c r="H1591" s="16">
        <v>0</v>
      </c>
      <c r="I1591" s="16" t="e">
        <v>#DIV/0!</v>
      </c>
      <c r="J1591" s="16"/>
      <c r="K1591" s="26"/>
      <c r="L1591" s="116"/>
      <c r="M1591" s="16"/>
      <c r="N1591" s="26">
        <f t="shared" si="130"/>
        <v>1</v>
      </c>
      <c r="O1591" s="26">
        <f t="shared" si="131"/>
        <v>2004</v>
      </c>
      <c r="P1591" s="26">
        <f>INDEX(ENDEKS!$Q$4:$AB$25,MATCH(O1591,ENDEKS!$P$4:$P$25,0),MATCH(N1591,ENDEKS!$Q$3:$AB$3,0))</f>
        <v>33.345300000000002</v>
      </c>
      <c r="R1591" s="28">
        <f t="shared" si="132"/>
        <v>0</v>
      </c>
      <c r="S1591" s="28" t="e">
        <f t="shared" si="133"/>
        <v>#DIV/0!</v>
      </c>
      <c r="T1591" s="28" t="e">
        <f t="shared" si="134"/>
        <v>#DIV/0!</v>
      </c>
      <c r="U1591" s="16"/>
      <c r="V1591" s="16"/>
    </row>
    <row r="1592" spans="6:22" x14ac:dyDescent="0.2">
      <c r="F1592" s="16"/>
      <c r="H1592" s="16">
        <v>0</v>
      </c>
      <c r="I1592" s="16" t="e">
        <v>#DIV/0!</v>
      </c>
      <c r="J1592" s="16"/>
      <c r="K1592" s="26"/>
      <c r="L1592" s="116"/>
      <c r="M1592" s="16"/>
      <c r="N1592" s="26">
        <f t="shared" si="130"/>
        <v>1</v>
      </c>
      <c r="O1592" s="26">
        <f t="shared" si="131"/>
        <v>2004</v>
      </c>
      <c r="P1592" s="26">
        <f>INDEX(ENDEKS!$Q$4:$AB$25,MATCH(O1592,ENDEKS!$P$4:$P$25,0),MATCH(N1592,ENDEKS!$Q$3:$AB$3,0))</f>
        <v>33.345300000000002</v>
      </c>
      <c r="R1592" s="28">
        <f t="shared" si="132"/>
        <v>0</v>
      </c>
      <c r="S1592" s="28" t="e">
        <f t="shared" si="133"/>
        <v>#DIV/0!</v>
      </c>
      <c r="T1592" s="28" t="e">
        <f t="shared" si="134"/>
        <v>#DIV/0!</v>
      </c>
      <c r="U1592" s="16"/>
      <c r="V1592" s="16"/>
    </row>
    <row r="1593" spans="6:22" x14ac:dyDescent="0.2">
      <c r="F1593" s="16"/>
      <c r="H1593" s="16">
        <v>0</v>
      </c>
      <c r="I1593" s="16" t="e">
        <v>#DIV/0!</v>
      </c>
      <c r="J1593" s="16"/>
      <c r="K1593" s="26"/>
      <c r="L1593" s="116"/>
      <c r="M1593" s="16"/>
      <c r="N1593" s="26">
        <f t="shared" si="130"/>
        <v>1</v>
      </c>
      <c r="O1593" s="26">
        <f t="shared" si="131"/>
        <v>2004</v>
      </c>
      <c r="P1593" s="26">
        <f>INDEX(ENDEKS!$Q$4:$AB$25,MATCH(O1593,ENDEKS!$P$4:$P$25,0),MATCH(N1593,ENDEKS!$Q$3:$AB$3,0))</f>
        <v>33.345300000000002</v>
      </c>
      <c r="R1593" s="28">
        <f t="shared" si="132"/>
        <v>0</v>
      </c>
      <c r="S1593" s="28" t="e">
        <f t="shared" si="133"/>
        <v>#DIV/0!</v>
      </c>
      <c r="T1593" s="28" t="e">
        <f t="shared" si="134"/>
        <v>#DIV/0!</v>
      </c>
      <c r="U1593" s="16"/>
      <c r="V1593" s="16"/>
    </row>
    <row r="1594" spans="6:22" x14ac:dyDescent="0.2">
      <c r="F1594" s="16"/>
      <c r="H1594" s="16">
        <v>0</v>
      </c>
      <c r="I1594" s="16" t="e">
        <v>#DIV/0!</v>
      </c>
      <c r="J1594" s="16"/>
      <c r="K1594" s="26"/>
      <c r="L1594" s="116"/>
      <c r="M1594" s="16"/>
      <c r="N1594" s="26">
        <f t="shared" si="130"/>
        <v>1</v>
      </c>
      <c r="O1594" s="26">
        <f t="shared" si="131"/>
        <v>2004</v>
      </c>
      <c r="P1594" s="26">
        <f>INDEX(ENDEKS!$Q$4:$AB$25,MATCH(O1594,ENDEKS!$P$4:$P$25,0),MATCH(N1594,ENDEKS!$Q$3:$AB$3,0))</f>
        <v>33.345300000000002</v>
      </c>
      <c r="R1594" s="28">
        <f t="shared" si="132"/>
        <v>0</v>
      </c>
      <c r="S1594" s="28" t="e">
        <f t="shared" si="133"/>
        <v>#DIV/0!</v>
      </c>
      <c r="T1594" s="28" t="e">
        <f t="shared" si="134"/>
        <v>#DIV/0!</v>
      </c>
      <c r="U1594" s="16"/>
      <c r="V1594" s="16"/>
    </row>
    <row r="1595" spans="6:22" x14ac:dyDescent="0.2">
      <c r="F1595" s="16"/>
      <c r="H1595" s="16">
        <v>0</v>
      </c>
      <c r="I1595" s="16" t="e">
        <v>#DIV/0!</v>
      </c>
      <c r="J1595" s="16"/>
      <c r="K1595" s="26"/>
      <c r="L1595" s="116"/>
      <c r="M1595" s="16"/>
      <c r="N1595" s="26">
        <f t="shared" si="130"/>
        <v>1</v>
      </c>
      <c r="O1595" s="26">
        <f t="shared" si="131"/>
        <v>2004</v>
      </c>
      <c r="P1595" s="26">
        <f>INDEX(ENDEKS!$Q$4:$AB$25,MATCH(O1595,ENDEKS!$P$4:$P$25,0),MATCH(N1595,ENDEKS!$Q$3:$AB$3,0))</f>
        <v>33.345300000000002</v>
      </c>
      <c r="R1595" s="28">
        <f t="shared" si="132"/>
        <v>0</v>
      </c>
      <c r="S1595" s="28" t="e">
        <f t="shared" si="133"/>
        <v>#DIV/0!</v>
      </c>
      <c r="T1595" s="28" t="e">
        <f t="shared" si="134"/>
        <v>#DIV/0!</v>
      </c>
      <c r="U1595" s="16"/>
      <c r="V1595" s="16"/>
    </row>
    <row r="1596" spans="6:22" x14ac:dyDescent="0.2">
      <c r="F1596" s="16"/>
      <c r="H1596" s="16">
        <v>0</v>
      </c>
      <c r="I1596" s="16" t="e">
        <v>#DIV/0!</v>
      </c>
      <c r="J1596" s="16"/>
      <c r="K1596" s="26"/>
      <c r="L1596" s="116"/>
      <c r="M1596" s="16"/>
      <c r="N1596" s="26">
        <f t="shared" si="130"/>
        <v>1</v>
      </c>
      <c r="O1596" s="26">
        <f t="shared" si="131"/>
        <v>2004</v>
      </c>
      <c r="P1596" s="26">
        <f>INDEX(ENDEKS!$Q$4:$AB$25,MATCH(O1596,ENDEKS!$P$4:$P$25,0),MATCH(N1596,ENDEKS!$Q$3:$AB$3,0))</f>
        <v>33.345300000000002</v>
      </c>
      <c r="R1596" s="28">
        <f t="shared" si="132"/>
        <v>0</v>
      </c>
      <c r="S1596" s="28" t="e">
        <f t="shared" si="133"/>
        <v>#DIV/0!</v>
      </c>
      <c r="T1596" s="28" t="e">
        <f t="shared" si="134"/>
        <v>#DIV/0!</v>
      </c>
      <c r="U1596" s="16"/>
      <c r="V1596" s="16"/>
    </row>
    <row r="1597" spans="6:22" x14ac:dyDescent="0.2">
      <c r="F1597" s="16"/>
      <c r="H1597" s="16">
        <v>0</v>
      </c>
      <c r="I1597" s="16" t="e">
        <v>#DIV/0!</v>
      </c>
      <c r="J1597" s="16"/>
      <c r="K1597" s="26"/>
      <c r="L1597" s="116"/>
      <c r="M1597" s="16"/>
      <c r="N1597" s="26">
        <f t="shared" si="130"/>
        <v>1</v>
      </c>
      <c r="O1597" s="26">
        <f t="shared" si="131"/>
        <v>2004</v>
      </c>
      <c r="P1597" s="26">
        <f>INDEX(ENDEKS!$Q$4:$AB$25,MATCH(O1597,ENDEKS!$P$4:$P$25,0),MATCH(N1597,ENDEKS!$Q$3:$AB$3,0))</f>
        <v>33.345300000000002</v>
      </c>
      <c r="R1597" s="28">
        <f t="shared" si="132"/>
        <v>0</v>
      </c>
      <c r="S1597" s="28" t="e">
        <f t="shared" si="133"/>
        <v>#DIV/0!</v>
      </c>
      <c r="T1597" s="28" t="e">
        <f t="shared" si="134"/>
        <v>#DIV/0!</v>
      </c>
      <c r="U1597" s="16"/>
      <c r="V1597" s="16"/>
    </row>
    <row r="1598" spans="6:22" x14ac:dyDescent="0.2">
      <c r="F1598" s="16"/>
      <c r="H1598" s="16">
        <v>0</v>
      </c>
      <c r="I1598" s="16" t="e">
        <v>#DIV/0!</v>
      </c>
      <c r="J1598" s="16"/>
      <c r="K1598" s="26"/>
      <c r="L1598" s="116"/>
      <c r="M1598" s="16"/>
      <c r="N1598" s="26">
        <f t="shared" si="130"/>
        <v>1</v>
      </c>
      <c r="O1598" s="26">
        <f t="shared" si="131"/>
        <v>2004</v>
      </c>
      <c r="P1598" s="26">
        <f>INDEX(ENDEKS!$Q$4:$AB$25,MATCH(O1598,ENDEKS!$P$4:$P$25,0),MATCH(N1598,ENDEKS!$Q$3:$AB$3,0))</f>
        <v>33.345300000000002</v>
      </c>
      <c r="R1598" s="28">
        <f t="shared" si="132"/>
        <v>0</v>
      </c>
      <c r="S1598" s="28" t="e">
        <f t="shared" si="133"/>
        <v>#DIV/0!</v>
      </c>
      <c r="T1598" s="28" t="e">
        <f t="shared" si="134"/>
        <v>#DIV/0!</v>
      </c>
      <c r="U1598" s="16"/>
      <c r="V1598" s="16"/>
    </row>
    <row r="1599" spans="6:22" x14ac:dyDescent="0.2">
      <c r="F1599" s="16"/>
      <c r="H1599" s="16">
        <v>0</v>
      </c>
      <c r="I1599" s="16" t="e">
        <v>#DIV/0!</v>
      </c>
      <c r="J1599" s="16"/>
      <c r="K1599" s="26"/>
      <c r="L1599" s="116"/>
      <c r="M1599" s="16"/>
      <c r="N1599" s="26">
        <f t="shared" si="130"/>
        <v>1</v>
      </c>
      <c r="O1599" s="26">
        <f t="shared" si="131"/>
        <v>2004</v>
      </c>
      <c r="P1599" s="26">
        <f>INDEX(ENDEKS!$Q$4:$AB$25,MATCH(O1599,ENDEKS!$P$4:$P$25,0),MATCH(N1599,ENDEKS!$Q$3:$AB$3,0))</f>
        <v>33.345300000000002</v>
      </c>
      <c r="R1599" s="28">
        <f t="shared" si="132"/>
        <v>0</v>
      </c>
      <c r="S1599" s="28" t="e">
        <f t="shared" si="133"/>
        <v>#DIV/0!</v>
      </c>
      <c r="T1599" s="28" t="e">
        <f t="shared" si="134"/>
        <v>#DIV/0!</v>
      </c>
      <c r="U1599" s="16"/>
      <c r="V1599" s="16"/>
    </row>
    <row r="1600" spans="6:22" x14ac:dyDescent="0.2">
      <c r="F1600" s="16"/>
      <c r="H1600" s="16">
        <v>0</v>
      </c>
      <c r="I1600" s="16" t="e">
        <v>#DIV/0!</v>
      </c>
      <c r="J1600" s="16"/>
      <c r="K1600" s="26"/>
      <c r="L1600" s="116"/>
      <c r="M1600" s="16"/>
      <c r="N1600" s="26">
        <f t="shared" si="130"/>
        <v>1</v>
      </c>
      <c r="O1600" s="26">
        <f t="shared" si="131"/>
        <v>2004</v>
      </c>
      <c r="P1600" s="26">
        <f>INDEX(ENDEKS!$Q$4:$AB$25,MATCH(O1600,ENDEKS!$P$4:$P$25,0),MATCH(N1600,ENDEKS!$Q$3:$AB$3,0))</f>
        <v>33.345300000000002</v>
      </c>
      <c r="R1600" s="28">
        <f t="shared" si="132"/>
        <v>0</v>
      </c>
      <c r="S1600" s="28" t="e">
        <f t="shared" si="133"/>
        <v>#DIV/0!</v>
      </c>
      <c r="T1600" s="28" t="e">
        <f t="shared" si="134"/>
        <v>#DIV/0!</v>
      </c>
      <c r="U1600" s="16"/>
      <c r="V1600" s="16"/>
    </row>
    <row r="1601" spans="6:22" x14ac:dyDescent="0.2">
      <c r="F1601" s="16"/>
      <c r="H1601" s="16">
        <v>0</v>
      </c>
      <c r="I1601" s="16" t="e">
        <v>#DIV/0!</v>
      </c>
      <c r="J1601" s="16"/>
      <c r="K1601" s="26"/>
      <c r="L1601" s="116"/>
      <c r="M1601" s="16"/>
      <c r="N1601" s="26">
        <f t="shared" si="130"/>
        <v>1</v>
      </c>
      <c r="O1601" s="26">
        <f t="shared" si="131"/>
        <v>2004</v>
      </c>
      <c r="P1601" s="26">
        <f>INDEX(ENDEKS!$Q$4:$AB$25,MATCH(O1601,ENDEKS!$P$4:$P$25,0),MATCH(N1601,ENDEKS!$Q$3:$AB$3,0))</f>
        <v>33.345300000000002</v>
      </c>
      <c r="R1601" s="28">
        <f t="shared" si="132"/>
        <v>0</v>
      </c>
      <c r="S1601" s="28" t="e">
        <f t="shared" si="133"/>
        <v>#DIV/0!</v>
      </c>
      <c r="T1601" s="28" t="e">
        <f t="shared" si="134"/>
        <v>#DIV/0!</v>
      </c>
      <c r="U1601" s="16"/>
      <c r="V1601" s="16"/>
    </row>
    <row r="1602" spans="6:22" x14ac:dyDescent="0.2">
      <c r="F1602" s="16"/>
      <c r="H1602" s="16">
        <v>0</v>
      </c>
      <c r="I1602" s="16" t="e">
        <v>#DIV/0!</v>
      </c>
      <c r="J1602" s="16"/>
      <c r="K1602" s="26"/>
      <c r="L1602" s="116"/>
      <c r="M1602" s="16"/>
      <c r="N1602" s="26">
        <f t="shared" si="130"/>
        <v>1</v>
      </c>
      <c r="O1602" s="26">
        <f t="shared" si="131"/>
        <v>2004</v>
      </c>
      <c r="P1602" s="26">
        <f>INDEX(ENDEKS!$Q$4:$AB$25,MATCH(O1602,ENDEKS!$P$4:$P$25,0),MATCH(N1602,ENDEKS!$Q$3:$AB$3,0))</f>
        <v>33.345300000000002</v>
      </c>
      <c r="R1602" s="28">
        <f t="shared" si="132"/>
        <v>0</v>
      </c>
      <c r="S1602" s="28" t="e">
        <f t="shared" si="133"/>
        <v>#DIV/0!</v>
      </c>
      <c r="T1602" s="28" t="e">
        <f t="shared" si="134"/>
        <v>#DIV/0!</v>
      </c>
      <c r="U1602" s="16"/>
      <c r="V1602" s="16"/>
    </row>
    <row r="1603" spans="6:22" x14ac:dyDescent="0.2">
      <c r="F1603" s="16"/>
      <c r="H1603" s="16">
        <v>0</v>
      </c>
      <c r="I1603" s="16" t="e">
        <v>#DIV/0!</v>
      </c>
      <c r="J1603" s="16"/>
      <c r="K1603" s="26"/>
      <c r="L1603" s="116"/>
      <c r="M1603" s="16"/>
      <c r="N1603" s="26">
        <f t="shared" si="130"/>
        <v>1</v>
      </c>
      <c r="O1603" s="26">
        <f t="shared" si="131"/>
        <v>2004</v>
      </c>
      <c r="P1603" s="26">
        <f>INDEX(ENDEKS!$Q$4:$AB$25,MATCH(O1603,ENDEKS!$P$4:$P$25,0),MATCH(N1603,ENDEKS!$Q$3:$AB$3,0))</f>
        <v>33.345300000000002</v>
      </c>
      <c r="R1603" s="28">
        <f t="shared" si="132"/>
        <v>0</v>
      </c>
      <c r="S1603" s="28" t="e">
        <f t="shared" si="133"/>
        <v>#DIV/0!</v>
      </c>
      <c r="T1603" s="28" t="e">
        <f t="shared" si="134"/>
        <v>#DIV/0!</v>
      </c>
      <c r="U1603" s="16"/>
      <c r="V1603" s="16"/>
    </row>
    <row r="1604" spans="6:22" x14ac:dyDescent="0.2">
      <c r="F1604" s="16"/>
      <c r="H1604" s="16">
        <v>0</v>
      </c>
      <c r="I1604" s="16" t="e">
        <v>#DIV/0!</v>
      </c>
      <c r="J1604" s="16"/>
      <c r="K1604" s="26"/>
      <c r="L1604" s="116"/>
      <c r="M1604" s="16"/>
      <c r="N1604" s="26">
        <f t="shared" si="130"/>
        <v>1</v>
      </c>
      <c r="O1604" s="26">
        <f t="shared" si="131"/>
        <v>2004</v>
      </c>
      <c r="P1604" s="26">
        <f>INDEX(ENDEKS!$Q$4:$AB$25,MATCH(O1604,ENDEKS!$P$4:$P$25,0),MATCH(N1604,ENDEKS!$Q$3:$AB$3,0))</f>
        <v>33.345300000000002</v>
      </c>
      <c r="R1604" s="28">
        <f t="shared" si="132"/>
        <v>0</v>
      </c>
      <c r="S1604" s="28" t="e">
        <f t="shared" si="133"/>
        <v>#DIV/0!</v>
      </c>
      <c r="T1604" s="28" t="e">
        <f t="shared" si="134"/>
        <v>#DIV/0!</v>
      </c>
      <c r="U1604" s="16"/>
      <c r="V1604" s="16"/>
    </row>
    <row r="1605" spans="6:22" x14ac:dyDescent="0.2">
      <c r="F1605" s="16"/>
      <c r="H1605" s="16">
        <v>0</v>
      </c>
      <c r="I1605" s="16" t="e">
        <v>#DIV/0!</v>
      </c>
      <c r="J1605" s="16"/>
      <c r="K1605" s="26"/>
      <c r="L1605" s="116"/>
      <c r="M1605" s="16"/>
      <c r="N1605" s="26">
        <f t="shared" si="130"/>
        <v>1</v>
      </c>
      <c r="O1605" s="26">
        <f t="shared" si="131"/>
        <v>2004</v>
      </c>
      <c r="P1605" s="26">
        <f>INDEX(ENDEKS!$Q$4:$AB$25,MATCH(O1605,ENDEKS!$P$4:$P$25,0),MATCH(N1605,ENDEKS!$Q$3:$AB$3,0))</f>
        <v>33.345300000000002</v>
      </c>
      <c r="R1605" s="28">
        <f t="shared" si="132"/>
        <v>0</v>
      </c>
      <c r="S1605" s="28" t="e">
        <f t="shared" si="133"/>
        <v>#DIV/0!</v>
      </c>
      <c r="T1605" s="28" t="e">
        <f t="shared" si="134"/>
        <v>#DIV/0!</v>
      </c>
      <c r="U1605" s="16"/>
      <c r="V1605" s="16"/>
    </row>
    <row r="1606" spans="6:22" x14ac:dyDescent="0.2">
      <c r="F1606" s="16"/>
      <c r="H1606" s="16">
        <v>0</v>
      </c>
      <c r="I1606" s="16" t="e">
        <v>#DIV/0!</v>
      </c>
      <c r="J1606" s="16"/>
      <c r="K1606" s="26"/>
      <c r="L1606" s="116"/>
      <c r="M1606" s="16"/>
      <c r="N1606" s="26">
        <f t="shared" si="130"/>
        <v>1</v>
      </c>
      <c r="O1606" s="26">
        <f t="shared" si="131"/>
        <v>2004</v>
      </c>
      <c r="P1606" s="26">
        <f>INDEX(ENDEKS!$Q$4:$AB$25,MATCH(O1606,ENDEKS!$P$4:$P$25,0),MATCH(N1606,ENDEKS!$Q$3:$AB$3,0))</f>
        <v>33.345300000000002</v>
      </c>
      <c r="R1606" s="28">
        <f t="shared" si="132"/>
        <v>0</v>
      </c>
      <c r="S1606" s="28" t="e">
        <f t="shared" si="133"/>
        <v>#DIV/0!</v>
      </c>
      <c r="T1606" s="28" t="e">
        <f t="shared" si="134"/>
        <v>#DIV/0!</v>
      </c>
      <c r="U1606" s="16"/>
      <c r="V1606" s="16"/>
    </row>
    <row r="1607" spans="6:22" x14ac:dyDescent="0.2">
      <c r="F1607" s="16"/>
      <c r="H1607" s="16">
        <v>0</v>
      </c>
      <c r="I1607" s="16" t="e">
        <v>#DIV/0!</v>
      </c>
      <c r="J1607" s="16"/>
      <c r="K1607" s="26"/>
      <c r="L1607" s="116"/>
      <c r="M1607" s="16"/>
      <c r="N1607" s="26">
        <f t="shared" si="130"/>
        <v>1</v>
      </c>
      <c r="O1607" s="26">
        <f t="shared" si="131"/>
        <v>2004</v>
      </c>
      <c r="P1607" s="26">
        <f>INDEX(ENDEKS!$Q$4:$AB$25,MATCH(O1607,ENDEKS!$P$4:$P$25,0),MATCH(N1607,ENDEKS!$Q$3:$AB$3,0))</f>
        <v>33.345300000000002</v>
      </c>
      <c r="R1607" s="28">
        <f t="shared" si="132"/>
        <v>0</v>
      </c>
      <c r="S1607" s="28" t="e">
        <f t="shared" si="133"/>
        <v>#DIV/0!</v>
      </c>
      <c r="T1607" s="28" t="e">
        <f t="shared" si="134"/>
        <v>#DIV/0!</v>
      </c>
      <c r="U1607" s="16"/>
      <c r="V1607" s="16"/>
    </row>
    <row r="1608" spans="6:22" x14ac:dyDescent="0.2">
      <c r="F1608" s="16"/>
      <c r="H1608" s="16">
        <v>0</v>
      </c>
      <c r="I1608" s="16" t="e">
        <v>#DIV/0!</v>
      </c>
      <c r="J1608" s="16"/>
      <c r="K1608" s="26"/>
      <c r="L1608" s="116"/>
      <c r="M1608" s="16"/>
      <c r="N1608" s="26">
        <f t="shared" si="130"/>
        <v>1</v>
      </c>
      <c r="O1608" s="26">
        <f t="shared" si="131"/>
        <v>2004</v>
      </c>
      <c r="P1608" s="26">
        <f>INDEX(ENDEKS!$Q$4:$AB$25,MATCH(O1608,ENDEKS!$P$4:$P$25,0),MATCH(N1608,ENDEKS!$Q$3:$AB$3,0))</f>
        <v>33.345300000000002</v>
      </c>
      <c r="R1608" s="28">
        <f t="shared" si="132"/>
        <v>0</v>
      </c>
      <c r="S1608" s="28" t="e">
        <f t="shared" si="133"/>
        <v>#DIV/0!</v>
      </c>
      <c r="T1608" s="28" t="e">
        <f t="shared" si="134"/>
        <v>#DIV/0!</v>
      </c>
      <c r="U1608" s="16"/>
      <c r="V1608" s="16"/>
    </row>
    <row r="1609" spans="6:22" x14ac:dyDescent="0.2">
      <c r="F1609" s="16"/>
      <c r="H1609" s="16">
        <v>0</v>
      </c>
      <c r="I1609" s="16" t="e">
        <v>#DIV/0!</v>
      </c>
      <c r="J1609" s="16"/>
      <c r="K1609" s="26"/>
      <c r="L1609" s="116"/>
      <c r="M1609" s="16"/>
      <c r="N1609" s="26">
        <f t="shared" si="130"/>
        <v>1</v>
      </c>
      <c r="O1609" s="26">
        <f t="shared" si="131"/>
        <v>2004</v>
      </c>
      <c r="P1609" s="26">
        <f>INDEX(ENDEKS!$Q$4:$AB$25,MATCH(O1609,ENDEKS!$P$4:$P$25,0),MATCH(N1609,ENDEKS!$Q$3:$AB$3,0))</f>
        <v>33.345300000000002</v>
      </c>
      <c r="R1609" s="28">
        <f t="shared" si="132"/>
        <v>0</v>
      </c>
      <c r="S1609" s="28" t="e">
        <f t="shared" si="133"/>
        <v>#DIV/0!</v>
      </c>
      <c r="T1609" s="28" t="e">
        <f t="shared" si="134"/>
        <v>#DIV/0!</v>
      </c>
      <c r="U1609" s="16"/>
      <c r="V1609" s="16"/>
    </row>
    <row r="1610" spans="6:22" x14ac:dyDescent="0.2">
      <c r="F1610" s="16"/>
      <c r="H1610" s="16">
        <v>0</v>
      </c>
      <c r="I1610" s="16" t="e">
        <v>#DIV/0!</v>
      </c>
      <c r="J1610" s="16"/>
      <c r="K1610" s="26"/>
      <c r="L1610" s="116"/>
      <c r="M1610" s="16"/>
      <c r="N1610" s="26">
        <f t="shared" si="130"/>
        <v>1</v>
      </c>
      <c r="O1610" s="26">
        <f t="shared" si="131"/>
        <v>2004</v>
      </c>
      <c r="P1610" s="26">
        <f>INDEX(ENDEKS!$Q$4:$AB$25,MATCH(O1610,ENDEKS!$P$4:$P$25,0),MATCH(N1610,ENDEKS!$Q$3:$AB$3,0))</f>
        <v>33.345300000000002</v>
      </c>
      <c r="R1610" s="28">
        <f t="shared" si="132"/>
        <v>0</v>
      </c>
      <c r="S1610" s="28" t="e">
        <f t="shared" si="133"/>
        <v>#DIV/0!</v>
      </c>
      <c r="T1610" s="28" t="e">
        <f t="shared" si="134"/>
        <v>#DIV/0!</v>
      </c>
      <c r="U1610" s="16"/>
      <c r="V1610" s="16"/>
    </row>
    <row r="1611" spans="6:22" x14ac:dyDescent="0.2">
      <c r="F1611" s="16"/>
      <c r="H1611" s="16">
        <v>0</v>
      </c>
      <c r="I1611" s="16" t="e">
        <v>#DIV/0!</v>
      </c>
      <c r="J1611" s="16"/>
      <c r="K1611" s="26"/>
      <c r="L1611" s="116"/>
      <c r="M1611" s="16"/>
      <c r="N1611" s="26">
        <f t="shared" si="130"/>
        <v>1</v>
      </c>
      <c r="O1611" s="26">
        <f t="shared" si="131"/>
        <v>2004</v>
      </c>
      <c r="P1611" s="26">
        <f>INDEX(ENDEKS!$Q$4:$AB$25,MATCH(O1611,ENDEKS!$P$4:$P$25,0),MATCH(N1611,ENDEKS!$Q$3:$AB$3,0))</f>
        <v>33.345300000000002</v>
      </c>
      <c r="R1611" s="28">
        <f t="shared" si="132"/>
        <v>0</v>
      </c>
      <c r="S1611" s="28" t="e">
        <f t="shared" si="133"/>
        <v>#DIV/0!</v>
      </c>
      <c r="T1611" s="28" t="e">
        <f t="shared" si="134"/>
        <v>#DIV/0!</v>
      </c>
      <c r="U1611" s="16"/>
      <c r="V1611" s="16"/>
    </row>
    <row r="1612" spans="6:22" x14ac:dyDescent="0.2">
      <c r="F1612" s="16"/>
      <c r="H1612" s="16">
        <v>0</v>
      </c>
      <c r="I1612" s="16" t="e">
        <v>#DIV/0!</v>
      </c>
      <c r="J1612" s="16"/>
      <c r="K1612" s="26"/>
      <c r="L1612" s="116"/>
      <c r="M1612" s="16"/>
      <c r="N1612" s="26">
        <f t="shared" si="130"/>
        <v>1</v>
      </c>
      <c r="O1612" s="26">
        <f t="shared" si="131"/>
        <v>2004</v>
      </c>
      <c r="P1612" s="26">
        <f>INDEX(ENDEKS!$Q$4:$AB$25,MATCH(O1612,ENDEKS!$P$4:$P$25,0),MATCH(N1612,ENDEKS!$Q$3:$AB$3,0))</f>
        <v>33.345300000000002</v>
      </c>
      <c r="R1612" s="28">
        <f t="shared" si="132"/>
        <v>0</v>
      </c>
      <c r="S1612" s="28" t="e">
        <f t="shared" si="133"/>
        <v>#DIV/0!</v>
      </c>
      <c r="T1612" s="28" t="e">
        <f t="shared" si="134"/>
        <v>#DIV/0!</v>
      </c>
      <c r="U1612" s="16"/>
      <c r="V1612" s="16"/>
    </row>
    <row r="1613" spans="6:22" x14ac:dyDescent="0.2">
      <c r="F1613" s="16"/>
      <c r="H1613" s="16">
        <v>0</v>
      </c>
      <c r="I1613" s="16" t="e">
        <v>#DIV/0!</v>
      </c>
      <c r="J1613" s="16"/>
      <c r="K1613" s="26"/>
      <c r="L1613" s="116"/>
      <c r="M1613" s="16"/>
      <c r="N1613" s="26">
        <f t="shared" si="130"/>
        <v>1</v>
      </c>
      <c r="O1613" s="26">
        <f t="shared" si="131"/>
        <v>2004</v>
      </c>
      <c r="P1613" s="26">
        <f>INDEX(ENDEKS!$Q$4:$AB$25,MATCH(O1613,ENDEKS!$P$4:$P$25,0),MATCH(N1613,ENDEKS!$Q$3:$AB$3,0))</f>
        <v>33.345300000000002</v>
      </c>
      <c r="R1613" s="28">
        <f t="shared" si="132"/>
        <v>0</v>
      </c>
      <c r="S1613" s="28" t="e">
        <f t="shared" si="133"/>
        <v>#DIV/0!</v>
      </c>
      <c r="T1613" s="28" t="e">
        <f t="shared" si="134"/>
        <v>#DIV/0!</v>
      </c>
      <c r="U1613" s="16"/>
      <c r="V1613" s="16"/>
    </row>
    <row r="1614" spans="6:22" x14ac:dyDescent="0.2">
      <c r="F1614" s="16"/>
      <c r="H1614" s="16">
        <v>0</v>
      </c>
      <c r="I1614" s="16" t="e">
        <v>#DIV/0!</v>
      </c>
      <c r="J1614" s="16"/>
      <c r="K1614" s="26"/>
      <c r="L1614" s="116"/>
      <c r="M1614" s="16"/>
      <c r="N1614" s="26">
        <f t="shared" si="130"/>
        <v>1</v>
      </c>
      <c r="O1614" s="26">
        <f t="shared" si="131"/>
        <v>2004</v>
      </c>
      <c r="P1614" s="26">
        <f>INDEX(ENDEKS!$Q$4:$AB$25,MATCH(O1614,ENDEKS!$P$4:$P$25,0),MATCH(N1614,ENDEKS!$Q$3:$AB$3,0))</f>
        <v>33.345300000000002</v>
      </c>
      <c r="R1614" s="28">
        <f t="shared" si="132"/>
        <v>0</v>
      </c>
      <c r="S1614" s="28" t="e">
        <f t="shared" si="133"/>
        <v>#DIV/0!</v>
      </c>
      <c r="T1614" s="28" t="e">
        <f t="shared" si="134"/>
        <v>#DIV/0!</v>
      </c>
      <c r="U1614" s="16"/>
      <c r="V1614" s="16"/>
    </row>
    <row r="1615" spans="6:22" x14ac:dyDescent="0.2">
      <c r="F1615" s="16"/>
      <c r="H1615" s="16">
        <v>0</v>
      </c>
      <c r="I1615" s="16" t="e">
        <v>#DIV/0!</v>
      </c>
      <c r="J1615" s="16"/>
      <c r="K1615" s="26"/>
      <c r="L1615" s="116"/>
      <c r="M1615" s="16"/>
      <c r="N1615" s="26">
        <f t="shared" si="130"/>
        <v>1</v>
      </c>
      <c r="O1615" s="26">
        <f t="shared" si="131"/>
        <v>2004</v>
      </c>
      <c r="P1615" s="26">
        <f>INDEX(ENDEKS!$Q$4:$AB$25,MATCH(O1615,ENDEKS!$P$4:$P$25,0),MATCH(N1615,ENDEKS!$Q$3:$AB$3,0))</f>
        <v>33.345300000000002</v>
      </c>
      <c r="R1615" s="28">
        <f t="shared" si="132"/>
        <v>0</v>
      </c>
      <c r="S1615" s="28" t="e">
        <f t="shared" si="133"/>
        <v>#DIV/0!</v>
      </c>
      <c r="T1615" s="28" t="e">
        <f t="shared" si="134"/>
        <v>#DIV/0!</v>
      </c>
      <c r="U1615" s="16"/>
      <c r="V1615" s="16"/>
    </row>
    <row r="1616" spans="6:22" x14ac:dyDescent="0.2">
      <c r="F1616" s="16"/>
      <c r="H1616" s="16">
        <v>0</v>
      </c>
      <c r="I1616" s="16" t="e">
        <v>#DIV/0!</v>
      </c>
      <c r="J1616" s="16"/>
      <c r="K1616" s="26"/>
      <c r="L1616" s="116"/>
      <c r="M1616" s="16"/>
      <c r="N1616" s="26">
        <f t="shared" ref="N1616:N1679" si="135">IF(K1616="E",MONTH(L1616),MONTH(D1616))</f>
        <v>1</v>
      </c>
      <c r="O1616" s="26">
        <f t="shared" ref="O1616:O1679" si="136">IF(K1616="E",YEAR(L1616),IF(YEAR(D1616)&gt;2004,YEAR(D1616),2004))</f>
        <v>2004</v>
      </c>
      <c r="P1616" s="26">
        <f>INDEX(ENDEKS!$Q$4:$AB$25,MATCH(O1616,ENDEKS!$P$4:$P$25,0),MATCH(N1616,ENDEKS!$Q$3:$AB$3,0))</f>
        <v>33.345300000000002</v>
      </c>
      <c r="R1616" s="28">
        <f t="shared" si="132"/>
        <v>0</v>
      </c>
      <c r="S1616" s="28" t="e">
        <f t="shared" si="133"/>
        <v>#DIV/0!</v>
      </c>
      <c r="T1616" s="28" t="e">
        <f t="shared" si="134"/>
        <v>#DIV/0!</v>
      </c>
      <c r="U1616" s="16"/>
      <c r="V1616" s="16"/>
    </row>
    <row r="1617" spans="6:22" x14ac:dyDescent="0.2">
      <c r="F1617" s="16"/>
      <c r="H1617" s="16">
        <v>0</v>
      </c>
      <c r="I1617" s="16" t="e">
        <v>#DIV/0!</v>
      </c>
      <c r="J1617" s="16"/>
      <c r="K1617" s="26"/>
      <c r="L1617" s="116"/>
      <c r="M1617" s="16"/>
      <c r="N1617" s="26">
        <f t="shared" si="135"/>
        <v>1</v>
      </c>
      <c r="O1617" s="26">
        <f t="shared" si="136"/>
        <v>2004</v>
      </c>
      <c r="P1617" s="26">
        <f>INDEX(ENDEKS!$Q$4:$AB$25,MATCH(O1617,ENDEKS!$P$4:$P$25,0),MATCH(N1617,ENDEKS!$Q$3:$AB$3,0))</f>
        <v>33.345300000000002</v>
      </c>
      <c r="R1617" s="28">
        <f t="shared" ref="R1617:R1680" si="137">H1617*P1617</f>
        <v>0</v>
      </c>
      <c r="S1617" s="28" t="e">
        <f t="shared" ref="S1617:S1680" si="138">R1617/H1617*I1617</f>
        <v>#DIV/0!</v>
      </c>
      <c r="T1617" s="28" t="e">
        <f t="shared" ref="T1617:T1680" si="139">(R1617-H1617)-(S1617-I1617)</f>
        <v>#DIV/0!</v>
      </c>
      <c r="U1617" s="16"/>
      <c r="V1617" s="16"/>
    </row>
    <row r="1618" spans="6:22" x14ac:dyDescent="0.2">
      <c r="F1618" s="16"/>
      <c r="H1618" s="16">
        <v>0</v>
      </c>
      <c r="I1618" s="16" t="e">
        <v>#DIV/0!</v>
      </c>
      <c r="J1618" s="16"/>
      <c r="K1618" s="26"/>
      <c r="L1618" s="116"/>
      <c r="M1618" s="16"/>
      <c r="N1618" s="26">
        <f t="shared" si="135"/>
        <v>1</v>
      </c>
      <c r="O1618" s="26">
        <f t="shared" si="136"/>
        <v>2004</v>
      </c>
      <c r="P1618" s="26">
        <f>INDEX(ENDEKS!$Q$4:$AB$25,MATCH(O1618,ENDEKS!$P$4:$P$25,0),MATCH(N1618,ENDEKS!$Q$3:$AB$3,0))</f>
        <v>33.345300000000002</v>
      </c>
      <c r="R1618" s="28">
        <f t="shared" si="137"/>
        <v>0</v>
      </c>
      <c r="S1618" s="28" t="e">
        <f t="shared" si="138"/>
        <v>#DIV/0!</v>
      </c>
      <c r="T1618" s="28" t="e">
        <f t="shared" si="139"/>
        <v>#DIV/0!</v>
      </c>
      <c r="U1618" s="16"/>
      <c r="V1618" s="16"/>
    </row>
    <row r="1619" spans="6:22" x14ac:dyDescent="0.2">
      <c r="F1619" s="16"/>
      <c r="H1619" s="16">
        <v>0</v>
      </c>
      <c r="I1619" s="16" t="e">
        <v>#DIV/0!</v>
      </c>
      <c r="J1619" s="16"/>
      <c r="K1619" s="26"/>
      <c r="L1619" s="116"/>
      <c r="M1619" s="16"/>
      <c r="N1619" s="26">
        <f t="shared" si="135"/>
        <v>1</v>
      </c>
      <c r="O1619" s="26">
        <f t="shared" si="136"/>
        <v>2004</v>
      </c>
      <c r="P1619" s="26">
        <f>INDEX(ENDEKS!$Q$4:$AB$25,MATCH(O1619,ENDEKS!$P$4:$P$25,0),MATCH(N1619,ENDEKS!$Q$3:$AB$3,0))</f>
        <v>33.345300000000002</v>
      </c>
      <c r="R1619" s="28">
        <f t="shared" si="137"/>
        <v>0</v>
      </c>
      <c r="S1619" s="28" t="e">
        <f t="shared" si="138"/>
        <v>#DIV/0!</v>
      </c>
      <c r="T1619" s="28" t="e">
        <f t="shared" si="139"/>
        <v>#DIV/0!</v>
      </c>
      <c r="U1619" s="16"/>
      <c r="V1619" s="16"/>
    </row>
    <row r="1620" spans="6:22" x14ac:dyDescent="0.2">
      <c r="F1620" s="16"/>
      <c r="H1620" s="16">
        <v>0</v>
      </c>
      <c r="I1620" s="16" t="e">
        <v>#DIV/0!</v>
      </c>
      <c r="J1620" s="16"/>
      <c r="K1620" s="26"/>
      <c r="L1620" s="116"/>
      <c r="M1620" s="16"/>
      <c r="N1620" s="26">
        <f t="shared" si="135"/>
        <v>1</v>
      </c>
      <c r="O1620" s="26">
        <f t="shared" si="136"/>
        <v>2004</v>
      </c>
      <c r="P1620" s="26">
        <f>INDEX(ENDEKS!$Q$4:$AB$25,MATCH(O1620,ENDEKS!$P$4:$P$25,0),MATCH(N1620,ENDEKS!$Q$3:$AB$3,0))</f>
        <v>33.345300000000002</v>
      </c>
      <c r="R1620" s="28">
        <f t="shared" si="137"/>
        <v>0</v>
      </c>
      <c r="S1620" s="28" t="e">
        <f t="shared" si="138"/>
        <v>#DIV/0!</v>
      </c>
      <c r="T1620" s="28" t="e">
        <f t="shared" si="139"/>
        <v>#DIV/0!</v>
      </c>
      <c r="U1620" s="16"/>
      <c r="V1620" s="16"/>
    </row>
    <row r="1621" spans="6:22" x14ac:dyDescent="0.2">
      <c r="F1621" s="16"/>
      <c r="H1621" s="16">
        <v>0</v>
      </c>
      <c r="I1621" s="16" t="e">
        <v>#DIV/0!</v>
      </c>
      <c r="J1621" s="16"/>
      <c r="K1621" s="26"/>
      <c r="L1621" s="116"/>
      <c r="M1621" s="16"/>
      <c r="N1621" s="26">
        <f t="shared" si="135"/>
        <v>1</v>
      </c>
      <c r="O1621" s="26">
        <f t="shared" si="136"/>
        <v>2004</v>
      </c>
      <c r="P1621" s="26">
        <f>INDEX(ENDEKS!$Q$4:$AB$25,MATCH(O1621,ENDEKS!$P$4:$P$25,0),MATCH(N1621,ENDEKS!$Q$3:$AB$3,0))</f>
        <v>33.345300000000002</v>
      </c>
      <c r="R1621" s="28">
        <f t="shared" si="137"/>
        <v>0</v>
      </c>
      <c r="S1621" s="28" t="e">
        <f t="shared" si="138"/>
        <v>#DIV/0!</v>
      </c>
      <c r="T1621" s="28" t="e">
        <f t="shared" si="139"/>
        <v>#DIV/0!</v>
      </c>
      <c r="U1621" s="16"/>
      <c r="V1621" s="16"/>
    </row>
    <row r="1622" spans="6:22" x14ac:dyDescent="0.2">
      <c r="F1622" s="16"/>
      <c r="H1622" s="16">
        <v>0</v>
      </c>
      <c r="I1622" s="16" t="e">
        <v>#DIV/0!</v>
      </c>
      <c r="J1622" s="16"/>
      <c r="K1622" s="26"/>
      <c r="L1622" s="116"/>
      <c r="M1622" s="16"/>
      <c r="N1622" s="26">
        <f t="shared" si="135"/>
        <v>1</v>
      </c>
      <c r="O1622" s="26">
        <f t="shared" si="136"/>
        <v>2004</v>
      </c>
      <c r="P1622" s="26">
        <f>INDEX(ENDEKS!$Q$4:$AB$25,MATCH(O1622,ENDEKS!$P$4:$P$25,0),MATCH(N1622,ENDEKS!$Q$3:$AB$3,0))</f>
        <v>33.345300000000002</v>
      </c>
      <c r="R1622" s="28">
        <f t="shared" si="137"/>
        <v>0</v>
      </c>
      <c r="S1622" s="28" t="e">
        <f t="shared" si="138"/>
        <v>#DIV/0!</v>
      </c>
      <c r="T1622" s="28" t="e">
        <f t="shared" si="139"/>
        <v>#DIV/0!</v>
      </c>
      <c r="U1622" s="16"/>
      <c r="V1622" s="16"/>
    </row>
    <row r="1623" spans="6:22" x14ac:dyDescent="0.2">
      <c r="F1623" s="16"/>
      <c r="H1623" s="16">
        <v>0</v>
      </c>
      <c r="I1623" s="16" t="e">
        <v>#DIV/0!</v>
      </c>
      <c r="J1623" s="16"/>
      <c r="K1623" s="26"/>
      <c r="L1623" s="116"/>
      <c r="M1623" s="16"/>
      <c r="N1623" s="26">
        <f t="shared" si="135"/>
        <v>1</v>
      </c>
      <c r="O1623" s="26">
        <f t="shared" si="136"/>
        <v>2004</v>
      </c>
      <c r="P1623" s="26">
        <f>INDEX(ENDEKS!$Q$4:$AB$25,MATCH(O1623,ENDEKS!$P$4:$P$25,0),MATCH(N1623,ENDEKS!$Q$3:$AB$3,0))</f>
        <v>33.345300000000002</v>
      </c>
      <c r="R1623" s="28">
        <f t="shared" si="137"/>
        <v>0</v>
      </c>
      <c r="S1623" s="28" t="e">
        <f t="shared" si="138"/>
        <v>#DIV/0!</v>
      </c>
      <c r="T1623" s="28" t="e">
        <f t="shared" si="139"/>
        <v>#DIV/0!</v>
      </c>
      <c r="U1623" s="16"/>
      <c r="V1623" s="16"/>
    </row>
    <row r="1624" spans="6:22" x14ac:dyDescent="0.2">
      <c r="F1624" s="16"/>
      <c r="H1624" s="16">
        <v>0</v>
      </c>
      <c r="I1624" s="16" t="e">
        <v>#DIV/0!</v>
      </c>
      <c r="J1624" s="16"/>
      <c r="K1624" s="26"/>
      <c r="L1624" s="116"/>
      <c r="M1624" s="16"/>
      <c r="N1624" s="26">
        <f t="shared" si="135"/>
        <v>1</v>
      </c>
      <c r="O1624" s="26">
        <f t="shared" si="136"/>
        <v>2004</v>
      </c>
      <c r="P1624" s="26">
        <f>INDEX(ENDEKS!$Q$4:$AB$25,MATCH(O1624,ENDEKS!$P$4:$P$25,0),MATCH(N1624,ENDEKS!$Q$3:$AB$3,0))</f>
        <v>33.345300000000002</v>
      </c>
      <c r="R1624" s="28">
        <f t="shared" si="137"/>
        <v>0</v>
      </c>
      <c r="S1624" s="28" t="e">
        <f t="shared" si="138"/>
        <v>#DIV/0!</v>
      </c>
      <c r="T1624" s="28" t="e">
        <f t="shared" si="139"/>
        <v>#DIV/0!</v>
      </c>
      <c r="U1624" s="16"/>
      <c r="V1624" s="16"/>
    </row>
    <row r="1625" spans="6:22" x14ac:dyDescent="0.2">
      <c r="F1625" s="16"/>
      <c r="H1625" s="16">
        <v>0</v>
      </c>
      <c r="I1625" s="16" t="e">
        <v>#DIV/0!</v>
      </c>
      <c r="J1625" s="16"/>
      <c r="K1625" s="26"/>
      <c r="L1625" s="116"/>
      <c r="M1625" s="16"/>
      <c r="N1625" s="26">
        <f t="shared" si="135"/>
        <v>1</v>
      </c>
      <c r="O1625" s="26">
        <f t="shared" si="136"/>
        <v>2004</v>
      </c>
      <c r="P1625" s="26">
        <f>INDEX(ENDEKS!$Q$4:$AB$25,MATCH(O1625,ENDEKS!$P$4:$P$25,0),MATCH(N1625,ENDEKS!$Q$3:$AB$3,0))</f>
        <v>33.345300000000002</v>
      </c>
      <c r="R1625" s="28">
        <f t="shared" si="137"/>
        <v>0</v>
      </c>
      <c r="S1625" s="28" t="e">
        <f t="shared" si="138"/>
        <v>#DIV/0!</v>
      </c>
      <c r="T1625" s="28" t="e">
        <f t="shared" si="139"/>
        <v>#DIV/0!</v>
      </c>
      <c r="U1625" s="16"/>
      <c r="V1625" s="16"/>
    </row>
    <row r="1626" spans="6:22" x14ac:dyDescent="0.2">
      <c r="F1626" s="16"/>
      <c r="H1626" s="16">
        <v>0</v>
      </c>
      <c r="I1626" s="16" t="e">
        <v>#DIV/0!</v>
      </c>
      <c r="J1626" s="16"/>
      <c r="K1626" s="26"/>
      <c r="L1626" s="116"/>
      <c r="M1626" s="16"/>
      <c r="N1626" s="26">
        <f t="shared" si="135"/>
        <v>1</v>
      </c>
      <c r="O1626" s="26">
        <f t="shared" si="136"/>
        <v>2004</v>
      </c>
      <c r="P1626" s="26">
        <f>INDEX(ENDEKS!$Q$4:$AB$25,MATCH(O1626,ENDEKS!$P$4:$P$25,0),MATCH(N1626,ENDEKS!$Q$3:$AB$3,0))</f>
        <v>33.345300000000002</v>
      </c>
      <c r="R1626" s="28">
        <f t="shared" si="137"/>
        <v>0</v>
      </c>
      <c r="S1626" s="28" t="e">
        <f t="shared" si="138"/>
        <v>#DIV/0!</v>
      </c>
      <c r="T1626" s="28" t="e">
        <f t="shared" si="139"/>
        <v>#DIV/0!</v>
      </c>
      <c r="U1626" s="16"/>
      <c r="V1626" s="16"/>
    </row>
    <row r="1627" spans="6:22" x14ac:dyDescent="0.2">
      <c r="F1627" s="16"/>
      <c r="H1627" s="16">
        <v>0</v>
      </c>
      <c r="I1627" s="16" t="e">
        <v>#DIV/0!</v>
      </c>
      <c r="J1627" s="16"/>
      <c r="K1627" s="26"/>
      <c r="L1627" s="116"/>
      <c r="M1627" s="16"/>
      <c r="N1627" s="26">
        <f t="shared" si="135"/>
        <v>1</v>
      </c>
      <c r="O1627" s="26">
        <f t="shared" si="136"/>
        <v>2004</v>
      </c>
      <c r="P1627" s="26">
        <f>INDEX(ENDEKS!$Q$4:$AB$25,MATCH(O1627,ENDEKS!$P$4:$P$25,0),MATCH(N1627,ENDEKS!$Q$3:$AB$3,0))</f>
        <v>33.345300000000002</v>
      </c>
      <c r="R1627" s="28">
        <f t="shared" si="137"/>
        <v>0</v>
      </c>
      <c r="S1627" s="28" t="e">
        <f t="shared" si="138"/>
        <v>#DIV/0!</v>
      </c>
      <c r="T1627" s="28" t="e">
        <f t="shared" si="139"/>
        <v>#DIV/0!</v>
      </c>
      <c r="U1627" s="16"/>
      <c r="V1627" s="16"/>
    </row>
    <row r="1628" spans="6:22" x14ac:dyDescent="0.2">
      <c r="F1628" s="16"/>
      <c r="H1628" s="16">
        <v>0</v>
      </c>
      <c r="I1628" s="16" t="e">
        <v>#DIV/0!</v>
      </c>
      <c r="J1628" s="16"/>
      <c r="K1628" s="26"/>
      <c r="L1628" s="116"/>
      <c r="M1628" s="16"/>
      <c r="N1628" s="26">
        <f t="shared" si="135"/>
        <v>1</v>
      </c>
      <c r="O1628" s="26">
        <f t="shared" si="136"/>
        <v>2004</v>
      </c>
      <c r="P1628" s="26">
        <f>INDEX(ENDEKS!$Q$4:$AB$25,MATCH(O1628,ENDEKS!$P$4:$P$25,0),MATCH(N1628,ENDEKS!$Q$3:$AB$3,0))</f>
        <v>33.345300000000002</v>
      </c>
      <c r="R1628" s="28">
        <f t="shared" si="137"/>
        <v>0</v>
      </c>
      <c r="S1628" s="28" t="e">
        <f t="shared" si="138"/>
        <v>#DIV/0!</v>
      </c>
      <c r="T1628" s="28" t="e">
        <f t="shared" si="139"/>
        <v>#DIV/0!</v>
      </c>
      <c r="U1628" s="16"/>
      <c r="V1628" s="16"/>
    </row>
    <row r="1629" spans="6:22" x14ac:dyDescent="0.2">
      <c r="F1629" s="16"/>
      <c r="H1629" s="16">
        <v>0</v>
      </c>
      <c r="I1629" s="16" t="e">
        <v>#DIV/0!</v>
      </c>
      <c r="J1629" s="16"/>
      <c r="K1629" s="26"/>
      <c r="L1629" s="116"/>
      <c r="M1629" s="16"/>
      <c r="N1629" s="26">
        <f t="shared" si="135"/>
        <v>1</v>
      </c>
      <c r="O1629" s="26">
        <f t="shared" si="136"/>
        <v>2004</v>
      </c>
      <c r="P1629" s="26">
        <f>INDEX(ENDEKS!$Q$4:$AB$25,MATCH(O1629,ENDEKS!$P$4:$P$25,0),MATCH(N1629,ENDEKS!$Q$3:$AB$3,0))</f>
        <v>33.345300000000002</v>
      </c>
      <c r="R1629" s="28">
        <f t="shared" si="137"/>
        <v>0</v>
      </c>
      <c r="S1629" s="28" t="e">
        <f t="shared" si="138"/>
        <v>#DIV/0!</v>
      </c>
      <c r="T1629" s="28" t="e">
        <f t="shared" si="139"/>
        <v>#DIV/0!</v>
      </c>
      <c r="U1629" s="16"/>
      <c r="V1629" s="16"/>
    </row>
    <row r="1630" spans="6:22" x14ac:dyDescent="0.2">
      <c r="F1630" s="16"/>
      <c r="H1630" s="16">
        <v>0</v>
      </c>
      <c r="I1630" s="16" t="e">
        <v>#DIV/0!</v>
      </c>
      <c r="J1630" s="16"/>
      <c r="K1630" s="26"/>
      <c r="L1630" s="116"/>
      <c r="M1630" s="16"/>
      <c r="N1630" s="26">
        <f t="shared" si="135"/>
        <v>1</v>
      </c>
      <c r="O1630" s="26">
        <f t="shared" si="136"/>
        <v>2004</v>
      </c>
      <c r="P1630" s="26">
        <f>INDEX(ENDEKS!$Q$4:$AB$25,MATCH(O1630,ENDEKS!$P$4:$P$25,0),MATCH(N1630,ENDEKS!$Q$3:$AB$3,0))</f>
        <v>33.345300000000002</v>
      </c>
      <c r="R1630" s="28">
        <f t="shared" si="137"/>
        <v>0</v>
      </c>
      <c r="S1630" s="28" t="e">
        <f t="shared" si="138"/>
        <v>#DIV/0!</v>
      </c>
      <c r="T1630" s="28" t="e">
        <f t="shared" si="139"/>
        <v>#DIV/0!</v>
      </c>
      <c r="U1630" s="16"/>
      <c r="V1630" s="16"/>
    </row>
    <row r="1631" spans="6:22" x14ac:dyDescent="0.2">
      <c r="F1631" s="16"/>
      <c r="H1631" s="16">
        <v>0</v>
      </c>
      <c r="I1631" s="16" t="e">
        <v>#DIV/0!</v>
      </c>
      <c r="J1631" s="16"/>
      <c r="K1631" s="26"/>
      <c r="L1631" s="116"/>
      <c r="M1631" s="16"/>
      <c r="N1631" s="26">
        <f t="shared" si="135"/>
        <v>1</v>
      </c>
      <c r="O1631" s="26">
        <f t="shared" si="136"/>
        <v>2004</v>
      </c>
      <c r="P1631" s="26">
        <f>INDEX(ENDEKS!$Q$4:$AB$25,MATCH(O1631,ENDEKS!$P$4:$P$25,0),MATCH(N1631,ENDEKS!$Q$3:$AB$3,0))</f>
        <v>33.345300000000002</v>
      </c>
      <c r="R1631" s="28">
        <f t="shared" si="137"/>
        <v>0</v>
      </c>
      <c r="S1631" s="28" t="e">
        <f t="shared" si="138"/>
        <v>#DIV/0!</v>
      </c>
      <c r="T1631" s="28" t="e">
        <f t="shared" si="139"/>
        <v>#DIV/0!</v>
      </c>
      <c r="U1631" s="16"/>
      <c r="V1631" s="16"/>
    </row>
    <row r="1632" spans="6:22" x14ac:dyDescent="0.2">
      <c r="F1632" s="16"/>
      <c r="H1632" s="16">
        <v>0</v>
      </c>
      <c r="I1632" s="16" t="e">
        <v>#DIV/0!</v>
      </c>
      <c r="J1632" s="16"/>
      <c r="K1632" s="26"/>
      <c r="L1632" s="116"/>
      <c r="M1632" s="16"/>
      <c r="N1632" s="26">
        <f t="shared" si="135"/>
        <v>1</v>
      </c>
      <c r="O1632" s="26">
        <f t="shared" si="136"/>
        <v>2004</v>
      </c>
      <c r="P1632" s="26">
        <f>INDEX(ENDEKS!$Q$4:$AB$25,MATCH(O1632,ENDEKS!$P$4:$P$25,0),MATCH(N1632,ENDEKS!$Q$3:$AB$3,0))</f>
        <v>33.345300000000002</v>
      </c>
      <c r="R1632" s="28">
        <f t="shared" si="137"/>
        <v>0</v>
      </c>
      <c r="S1632" s="28" t="e">
        <f t="shared" si="138"/>
        <v>#DIV/0!</v>
      </c>
      <c r="T1632" s="28" t="e">
        <f t="shared" si="139"/>
        <v>#DIV/0!</v>
      </c>
      <c r="U1632" s="16"/>
      <c r="V1632" s="16"/>
    </row>
    <row r="1633" spans="6:22" x14ac:dyDescent="0.2">
      <c r="F1633" s="16"/>
      <c r="H1633" s="16">
        <v>0</v>
      </c>
      <c r="I1633" s="16" t="e">
        <v>#DIV/0!</v>
      </c>
      <c r="J1633" s="16"/>
      <c r="K1633" s="26"/>
      <c r="L1633" s="116"/>
      <c r="M1633" s="16"/>
      <c r="N1633" s="26">
        <f t="shared" si="135"/>
        <v>1</v>
      </c>
      <c r="O1633" s="26">
        <f t="shared" si="136"/>
        <v>2004</v>
      </c>
      <c r="P1633" s="26">
        <f>INDEX(ENDEKS!$Q$4:$AB$25,MATCH(O1633,ENDEKS!$P$4:$P$25,0),MATCH(N1633,ENDEKS!$Q$3:$AB$3,0))</f>
        <v>33.345300000000002</v>
      </c>
      <c r="R1633" s="28">
        <f t="shared" si="137"/>
        <v>0</v>
      </c>
      <c r="S1633" s="28" t="e">
        <f t="shared" si="138"/>
        <v>#DIV/0!</v>
      </c>
      <c r="T1633" s="28" t="e">
        <f t="shared" si="139"/>
        <v>#DIV/0!</v>
      </c>
      <c r="U1633" s="16"/>
      <c r="V1633" s="16"/>
    </row>
    <row r="1634" spans="6:22" x14ac:dyDescent="0.2">
      <c r="F1634" s="16"/>
      <c r="H1634" s="16">
        <v>0</v>
      </c>
      <c r="I1634" s="16" t="e">
        <v>#DIV/0!</v>
      </c>
      <c r="J1634" s="16"/>
      <c r="K1634" s="26"/>
      <c r="L1634" s="116"/>
      <c r="M1634" s="16"/>
      <c r="N1634" s="26">
        <f t="shared" si="135"/>
        <v>1</v>
      </c>
      <c r="O1634" s="26">
        <f t="shared" si="136"/>
        <v>2004</v>
      </c>
      <c r="P1634" s="26">
        <f>INDEX(ENDEKS!$Q$4:$AB$25,MATCH(O1634,ENDEKS!$P$4:$P$25,0),MATCH(N1634,ENDEKS!$Q$3:$AB$3,0))</f>
        <v>33.345300000000002</v>
      </c>
      <c r="R1634" s="28">
        <f t="shared" si="137"/>
        <v>0</v>
      </c>
      <c r="S1634" s="28" t="e">
        <f t="shared" si="138"/>
        <v>#DIV/0!</v>
      </c>
      <c r="T1634" s="28" t="e">
        <f t="shared" si="139"/>
        <v>#DIV/0!</v>
      </c>
      <c r="U1634" s="16"/>
      <c r="V1634" s="16"/>
    </row>
    <row r="1635" spans="6:22" x14ac:dyDescent="0.2">
      <c r="F1635" s="16"/>
      <c r="H1635" s="16">
        <v>0</v>
      </c>
      <c r="I1635" s="16" t="e">
        <v>#DIV/0!</v>
      </c>
      <c r="J1635" s="16"/>
      <c r="K1635" s="26"/>
      <c r="L1635" s="116"/>
      <c r="M1635" s="16"/>
      <c r="N1635" s="26">
        <f t="shared" si="135"/>
        <v>1</v>
      </c>
      <c r="O1635" s="26">
        <f t="shared" si="136"/>
        <v>2004</v>
      </c>
      <c r="P1635" s="26">
        <f>INDEX(ENDEKS!$Q$4:$AB$25,MATCH(O1635,ENDEKS!$P$4:$P$25,0),MATCH(N1635,ENDEKS!$Q$3:$AB$3,0))</f>
        <v>33.345300000000002</v>
      </c>
      <c r="R1635" s="28">
        <f t="shared" si="137"/>
        <v>0</v>
      </c>
      <c r="S1635" s="28" t="e">
        <f t="shared" si="138"/>
        <v>#DIV/0!</v>
      </c>
      <c r="T1635" s="28" t="e">
        <f t="shared" si="139"/>
        <v>#DIV/0!</v>
      </c>
      <c r="U1635" s="16"/>
      <c r="V1635" s="16"/>
    </row>
    <row r="1636" spans="6:22" x14ac:dyDescent="0.2">
      <c r="F1636" s="16"/>
      <c r="H1636" s="16">
        <v>0</v>
      </c>
      <c r="I1636" s="16" t="e">
        <v>#DIV/0!</v>
      </c>
      <c r="J1636" s="16"/>
      <c r="K1636" s="26"/>
      <c r="L1636" s="116"/>
      <c r="M1636" s="16"/>
      <c r="N1636" s="26">
        <f t="shared" si="135"/>
        <v>1</v>
      </c>
      <c r="O1636" s="26">
        <f t="shared" si="136"/>
        <v>2004</v>
      </c>
      <c r="P1636" s="26">
        <f>INDEX(ENDEKS!$Q$4:$AB$25,MATCH(O1636,ENDEKS!$P$4:$P$25,0),MATCH(N1636,ENDEKS!$Q$3:$AB$3,0))</f>
        <v>33.345300000000002</v>
      </c>
      <c r="R1636" s="28">
        <f t="shared" si="137"/>
        <v>0</v>
      </c>
      <c r="S1636" s="28" t="e">
        <f t="shared" si="138"/>
        <v>#DIV/0!</v>
      </c>
      <c r="T1636" s="28" t="e">
        <f t="shared" si="139"/>
        <v>#DIV/0!</v>
      </c>
      <c r="U1636" s="16"/>
      <c r="V1636" s="16"/>
    </row>
    <row r="1637" spans="6:22" x14ac:dyDescent="0.2">
      <c r="F1637" s="16"/>
      <c r="H1637" s="16">
        <v>0</v>
      </c>
      <c r="I1637" s="16" t="e">
        <v>#DIV/0!</v>
      </c>
      <c r="J1637" s="16"/>
      <c r="K1637" s="26"/>
      <c r="L1637" s="116"/>
      <c r="M1637" s="16"/>
      <c r="N1637" s="26">
        <f t="shared" si="135"/>
        <v>1</v>
      </c>
      <c r="O1637" s="26">
        <f t="shared" si="136"/>
        <v>2004</v>
      </c>
      <c r="P1637" s="26">
        <f>INDEX(ENDEKS!$Q$4:$AB$25,MATCH(O1637,ENDEKS!$P$4:$P$25,0),MATCH(N1637,ENDEKS!$Q$3:$AB$3,0))</f>
        <v>33.345300000000002</v>
      </c>
      <c r="R1637" s="28">
        <f t="shared" si="137"/>
        <v>0</v>
      </c>
      <c r="S1637" s="28" t="e">
        <f t="shared" si="138"/>
        <v>#DIV/0!</v>
      </c>
      <c r="T1637" s="28" t="e">
        <f t="shared" si="139"/>
        <v>#DIV/0!</v>
      </c>
      <c r="U1637" s="16"/>
      <c r="V1637" s="16"/>
    </row>
    <row r="1638" spans="6:22" x14ac:dyDescent="0.2">
      <c r="F1638" s="16"/>
      <c r="H1638" s="16">
        <v>0</v>
      </c>
      <c r="I1638" s="16" t="e">
        <v>#DIV/0!</v>
      </c>
      <c r="J1638" s="16"/>
      <c r="K1638" s="26"/>
      <c r="L1638" s="116"/>
      <c r="M1638" s="16"/>
      <c r="N1638" s="26">
        <f t="shared" si="135"/>
        <v>1</v>
      </c>
      <c r="O1638" s="26">
        <f t="shared" si="136"/>
        <v>2004</v>
      </c>
      <c r="P1638" s="26">
        <f>INDEX(ENDEKS!$Q$4:$AB$25,MATCH(O1638,ENDEKS!$P$4:$P$25,0),MATCH(N1638,ENDEKS!$Q$3:$AB$3,0))</f>
        <v>33.345300000000002</v>
      </c>
      <c r="R1638" s="28">
        <f t="shared" si="137"/>
        <v>0</v>
      </c>
      <c r="S1638" s="28" t="e">
        <f t="shared" si="138"/>
        <v>#DIV/0!</v>
      </c>
      <c r="T1638" s="28" t="e">
        <f t="shared" si="139"/>
        <v>#DIV/0!</v>
      </c>
      <c r="U1638" s="16"/>
      <c r="V1638" s="16"/>
    </row>
    <row r="1639" spans="6:22" x14ac:dyDescent="0.2">
      <c r="F1639" s="16"/>
      <c r="H1639" s="16">
        <v>0</v>
      </c>
      <c r="I1639" s="16" t="e">
        <v>#DIV/0!</v>
      </c>
      <c r="J1639" s="16"/>
      <c r="K1639" s="26"/>
      <c r="L1639" s="116"/>
      <c r="M1639" s="16"/>
      <c r="N1639" s="26">
        <f t="shared" si="135"/>
        <v>1</v>
      </c>
      <c r="O1639" s="26">
        <f t="shared" si="136"/>
        <v>2004</v>
      </c>
      <c r="P1639" s="26">
        <f>INDEX(ENDEKS!$Q$4:$AB$25,MATCH(O1639,ENDEKS!$P$4:$P$25,0),MATCH(N1639,ENDEKS!$Q$3:$AB$3,0))</f>
        <v>33.345300000000002</v>
      </c>
      <c r="R1639" s="28">
        <f t="shared" si="137"/>
        <v>0</v>
      </c>
      <c r="S1639" s="28" t="e">
        <f t="shared" si="138"/>
        <v>#DIV/0!</v>
      </c>
      <c r="T1639" s="28" t="e">
        <f t="shared" si="139"/>
        <v>#DIV/0!</v>
      </c>
      <c r="U1639" s="16"/>
      <c r="V1639" s="16"/>
    </row>
    <row r="1640" spans="6:22" x14ac:dyDescent="0.2">
      <c r="F1640" s="16"/>
      <c r="H1640" s="16">
        <v>0</v>
      </c>
      <c r="I1640" s="16" t="e">
        <v>#DIV/0!</v>
      </c>
      <c r="J1640" s="16"/>
      <c r="K1640" s="26"/>
      <c r="L1640" s="116"/>
      <c r="M1640" s="16"/>
      <c r="N1640" s="26">
        <f t="shared" si="135"/>
        <v>1</v>
      </c>
      <c r="O1640" s="26">
        <f t="shared" si="136"/>
        <v>2004</v>
      </c>
      <c r="P1640" s="26">
        <f>INDEX(ENDEKS!$Q$4:$AB$25,MATCH(O1640,ENDEKS!$P$4:$P$25,0),MATCH(N1640,ENDEKS!$Q$3:$AB$3,0))</f>
        <v>33.345300000000002</v>
      </c>
      <c r="R1640" s="28">
        <f t="shared" si="137"/>
        <v>0</v>
      </c>
      <c r="S1640" s="28" t="e">
        <f t="shared" si="138"/>
        <v>#DIV/0!</v>
      </c>
      <c r="T1640" s="28" t="e">
        <f t="shared" si="139"/>
        <v>#DIV/0!</v>
      </c>
      <c r="U1640" s="16"/>
      <c r="V1640" s="16"/>
    </row>
    <row r="1641" spans="6:22" x14ac:dyDescent="0.2">
      <c r="F1641" s="16"/>
      <c r="H1641" s="16">
        <v>0</v>
      </c>
      <c r="I1641" s="16" t="e">
        <v>#DIV/0!</v>
      </c>
      <c r="J1641" s="16"/>
      <c r="K1641" s="26"/>
      <c r="L1641" s="116"/>
      <c r="M1641" s="16"/>
      <c r="N1641" s="26">
        <f t="shared" si="135"/>
        <v>1</v>
      </c>
      <c r="O1641" s="26">
        <f t="shared" si="136"/>
        <v>2004</v>
      </c>
      <c r="P1641" s="26">
        <f>INDEX(ENDEKS!$Q$4:$AB$25,MATCH(O1641,ENDEKS!$P$4:$P$25,0),MATCH(N1641,ENDEKS!$Q$3:$AB$3,0))</f>
        <v>33.345300000000002</v>
      </c>
      <c r="R1641" s="28">
        <f t="shared" si="137"/>
        <v>0</v>
      </c>
      <c r="S1641" s="28" t="e">
        <f t="shared" si="138"/>
        <v>#DIV/0!</v>
      </c>
      <c r="T1641" s="28" t="e">
        <f t="shared" si="139"/>
        <v>#DIV/0!</v>
      </c>
      <c r="U1641" s="16"/>
      <c r="V1641" s="16"/>
    </row>
    <row r="1642" spans="6:22" x14ac:dyDescent="0.2">
      <c r="F1642" s="16"/>
      <c r="H1642" s="16">
        <v>0</v>
      </c>
      <c r="I1642" s="16" t="e">
        <v>#DIV/0!</v>
      </c>
      <c r="J1642" s="16"/>
      <c r="K1642" s="26"/>
      <c r="L1642" s="116"/>
      <c r="M1642" s="16"/>
      <c r="N1642" s="26">
        <f t="shared" si="135"/>
        <v>1</v>
      </c>
      <c r="O1642" s="26">
        <f t="shared" si="136"/>
        <v>2004</v>
      </c>
      <c r="P1642" s="26">
        <f>INDEX(ENDEKS!$Q$4:$AB$25,MATCH(O1642,ENDEKS!$P$4:$P$25,0),MATCH(N1642,ENDEKS!$Q$3:$AB$3,0))</f>
        <v>33.345300000000002</v>
      </c>
      <c r="R1642" s="28">
        <f t="shared" si="137"/>
        <v>0</v>
      </c>
      <c r="S1642" s="28" t="e">
        <f t="shared" si="138"/>
        <v>#DIV/0!</v>
      </c>
      <c r="T1642" s="28" t="e">
        <f t="shared" si="139"/>
        <v>#DIV/0!</v>
      </c>
      <c r="U1642" s="16"/>
      <c r="V1642" s="16"/>
    </row>
    <row r="1643" spans="6:22" x14ac:dyDescent="0.2">
      <c r="F1643" s="16"/>
      <c r="H1643" s="16">
        <v>0</v>
      </c>
      <c r="I1643" s="16" t="e">
        <v>#DIV/0!</v>
      </c>
      <c r="J1643" s="16"/>
      <c r="K1643" s="26"/>
      <c r="L1643" s="116"/>
      <c r="M1643" s="16"/>
      <c r="N1643" s="26">
        <f t="shared" si="135"/>
        <v>1</v>
      </c>
      <c r="O1643" s="26">
        <f t="shared" si="136"/>
        <v>2004</v>
      </c>
      <c r="P1643" s="26">
        <f>INDEX(ENDEKS!$Q$4:$AB$25,MATCH(O1643,ENDEKS!$P$4:$P$25,0),MATCH(N1643,ENDEKS!$Q$3:$AB$3,0))</f>
        <v>33.345300000000002</v>
      </c>
      <c r="R1643" s="28">
        <f t="shared" si="137"/>
        <v>0</v>
      </c>
      <c r="S1643" s="28" t="e">
        <f t="shared" si="138"/>
        <v>#DIV/0!</v>
      </c>
      <c r="T1643" s="28" t="e">
        <f t="shared" si="139"/>
        <v>#DIV/0!</v>
      </c>
      <c r="U1643" s="16"/>
      <c r="V1643" s="16"/>
    </row>
    <row r="1644" spans="6:22" x14ac:dyDescent="0.2">
      <c r="F1644" s="16"/>
      <c r="H1644" s="16">
        <v>0</v>
      </c>
      <c r="I1644" s="16" t="e">
        <v>#DIV/0!</v>
      </c>
      <c r="J1644" s="16"/>
      <c r="K1644" s="26"/>
      <c r="L1644" s="116"/>
      <c r="M1644" s="16"/>
      <c r="N1644" s="26">
        <f t="shared" si="135"/>
        <v>1</v>
      </c>
      <c r="O1644" s="26">
        <f t="shared" si="136"/>
        <v>2004</v>
      </c>
      <c r="P1644" s="26">
        <f>INDEX(ENDEKS!$Q$4:$AB$25,MATCH(O1644,ENDEKS!$P$4:$P$25,0),MATCH(N1644,ENDEKS!$Q$3:$AB$3,0))</f>
        <v>33.345300000000002</v>
      </c>
      <c r="R1644" s="28">
        <f t="shared" si="137"/>
        <v>0</v>
      </c>
      <c r="S1644" s="28" t="e">
        <f t="shared" si="138"/>
        <v>#DIV/0!</v>
      </c>
      <c r="T1644" s="28" t="e">
        <f t="shared" si="139"/>
        <v>#DIV/0!</v>
      </c>
      <c r="U1644" s="16"/>
      <c r="V1644" s="16"/>
    </row>
    <row r="1645" spans="6:22" x14ac:dyDescent="0.2">
      <c r="F1645" s="16"/>
      <c r="H1645" s="16">
        <v>0</v>
      </c>
      <c r="I1645" s="16" t="e">
        <v>#DIV/0!</v>
      </c>
      <c r="J1645" s="16"/>
      <c r="K1645" s="26"/>
      <c r="L1645" s="116"/>
      <c r="M1645" s="16"/>
      <c r="N1645" s="26">
        <f t="shared" si="135"/>
        <v>1</v>
      </c>
      <c r="O1645" s="26">
        <f t="shared" si="136"/>
        <v>2004</v>
      </c>
      <c r="P1645" s="26">
        <f>INDEX(ENDEKS!$Q$4:$AB$25,MATCH(O1645,ENDEKS!$P$4:$P$25,0),MATCH(N1645,ENDEKS!$Q$3:$AB$3,0))</f>
        <v>33.345300000000002</v>
      </c>
      <c r="R1645" s="28">
        <f t="shared" si="137"/>
        <v>0</v>
      </c>
      <c r="S1645" s="28" t="e">
        <f t="shared" si="138"/>
        <v>#DIV/0!</v>
      </c>
      <c r="T1645" s="28" t="e">
        <f t="shared" si="139"/>
        <v>#DIV/0!</v>
      </c>
      <c r="U1645" s="16"/>
      <c r="V1645" s="16"/>
    </row>
    <row r="1646" spans="6:22" x14ac:dyDescent="0.2">
      <c r="F1646" s="16"/>
      <c r="H1646" s="16">
        <v>0</v>
      </c>
      <c r="I1646" s="16" t="e">
        <v>#DIV/0!</v>
      </c>
      <c r="J1646" s="16"/>
      <c r="K1646" s="26"/>
      <c r="L1646" s="116"/>
      <c r="M1646" s="16"/>
      <c r="N1646" s="26">
        <f t="shared" si="135"/>
        <v>1</v>
      </c>
      <c r="O1646" s="26">
        <f t="shared" si="136"/>
        <v>2004</v>
      </c>
      <c r="P1646" s="26">
        <f>INDEX(ENDEKS!$Q$4:$AB$25,MATCH(O1646,ENDEKS!$P$4:$P$25,0),MATCH(N1646,ENDEKS!$Q$3:$AB$3,0))</f>
        <v>33.345300000000002</v>
      </c>
      <c r="R1646" s="28">
        <f t="shared" si="137"/>
        <v>0</v>
      </c>
      <c r="S1646" s="28" t="e">
        <f t="shared" si="138"/>
        <v>#DIV/0!</v>
      </c>
      <c r="T1646" s="28" t="e">
        <f t="shared" si="139"/>
        <v>#DIV/0!</v>
      </c>
      <c r="U1646" s="16"/>
      <c r="V1646" s="16"/>
    </row>
    <row r="1647" spans="6:22" x14ac:dyDescent="0.2">
      <c r="F1647" s="16"/>
      <c r="H1647" s="16">
        <v>0</v>
      </c>
      <c r="I1647" s="16" t="e">
        <v>#DIV/0!</v>
      </c>
      <c r="J1647" s="16"/>
      <c r="K1647" s="26"/>
      <c r="L1647" s="116"/>
      <c r="M1647" s="16"/>
      <c r="N1647" s="26">
        <f t="shared" si="135"/>
        <v>1</v>
      </c>
      <c r="O1647" s="26">
        <f t="shared" si="136"/>
        <v>2004</v>
      </c>
      <c r="P1647" s="26">
        <f>INDEX(ENDEKS!$Q$4:$AB$25,MATCH(O1647,ENDEKS!$P$4:$P$25,0),MATCH(N1647,ENDEKS!$Q$3:$AB$3,0))</f>
        <v>33.345300000000002</v>
      </c>
      <c r="R1647" s="28">
        <f t="shared" si="137"/>
        <v>0</v>
      </c>
      <c r="S1647" s="28" t="e">
        <f t="shared" si="138"/>
        <v>#DIV/0!</v>
      </c>
      <c r="T1647" s="28" t="e">
        <f t="shared" si="139"/>
        <v>#DIV/0!</v>
      </c>
      <c r="U1647" s="16"/>
      <c r="V1647" s="16"/>
    </row>
    <row r="1648" spans="6:22" x14ac:dyDescent="0.2">
      <c r="F1648" s="16"/>
      <c r="H1648" s="16">
        <v>0</v>
      </c>
      <c r="I1648" s="16" t="e">
        <v>#DIV/0!</v>
      </c>
      <c r="J1648" s="16"/>
      <c r="K1648" s="26"/>
      <c r="L1648" s="116"/>
      <c r="M1648" s="16"/>
      <c r="N1648" s="26">
        <f t="shared" si="135"/>
        <v>1</v>
      </c>
      <c r="O1648" s="26">
        <f t="shared" si="136"/>
        <v>2004</v>
      </c>
      <c r="P1648" s="26">
        <f>INDEX(ENDEKS!$Q$4:$AB$25,MATCH(O1648,ENDEKS!$P$4:$P$25,0),MATCH(N1648,ENDEKS!$Q$3:$AB$3,0))</f>
        <v>33.345300000000002</v>
      </c>
      <c r="R1648" s="28">
        <f t="shared" si="137"/>
        <v>0</v>
      </c>
      <c r="S1648" s="28" t="e">
        <f t="shared" si="138"/>
        <v>#DIV/0!</v>
      </c>
      <c r="T1648" s="28" t="e">
        <f t="shared" si="139"/>
        <v>#DIV/0!</v>
      </c>
      <c r="U1648" s="16"/>
      <c r="V1648" s="16"/>
    </row>
    <row r="1649" spans="6:22" x14ac:dyDescent="0.2">
      <c r="F1649" s="16"/>
      <c r="H1649" s="16">
        <v>0</v>
      </c>
      <c r="I1649" s="16" t="e">
        <v>#DIV/0!</v>
      </c>
      <c r="J1649" s="16"/>
      <c r="K1649" s="26"/>
      <c r="L1649" s="116"/>
      <c r="M1649" s="16"/>
      <c r="N1649" s="26">
        <f t="shared" si="135"/>
        <v>1</v>
      </c>
      <c r="O1649" s="26">
        <f t="shared" si="136"/>
        <v>2004</v>
      </c>
      <c r="P1649" s="26">
        <f>INDEX(ENDEKS!$Q$4:$AB$25,MATCH(O1649,ENDEKS!$P$4:$P$25,0),MATCH(N1649,ENDEKS!$Q$3:$AB$3,0))</f>
        <v>33.345300000000002</v>
      </c>
      <c r="R1649" s="28">
        <f t="shared" si="137"/>
        <v>0</v>
      </c>
      <c r="S1649" s="28" t="e">
        <f t="shared" si="138"/>
        <v>#DIV/0!</v>
      </c>
      <c r="T1649" s="28" t="e">
        <f t="shared" si="139"/>
        <v>#DIV/0!</v>
      </c>
      <c r="U1649" s="16"/>
      <c r="V1649" s="16"/>
    </row>
    <row r="1650" spans="6:22" x14ac:dyDescent="0.2">
      <c r="F1650" s="16"/>
      <c r="H1650" s="16">
        <v>0</v>
      </c>
      <c r="I1650" s="16" t="e">
        <v>#DIV/0!</v>
      </c>
      <c r="J1650" s="16"/>
      <c r="K1650" s="26"/>
      <c r="L1650" s="116"/>
      <c r="M1650" s="16"/>
      <c r="N1650" s="26">
        <f t="shared" si="135"/>
        <v>1</v>
      </c>
      <c r="O1650" s="26">
        <f t="shared" si="136"/>
        <v>2004</v>
      </c>
      <c r="P1650" s="26">
        <f>INDEX(ENDEKS!$Q$4:$AB$25,MATCH(O1650,ENDEKS!$P$4:$P$25,0),MATCH(N1650,ENDEKS!$Q$3:$AB$3,0))</f>
        <v>33.345300000000002</v>
      </c>
      <c r="R1650" s="28">
        <f t="shared" si="137"/>
        <v>0</v>
      </c>
      <c r="S1650" s="28" t="e">
        <f t="shared" si="138"/>
        <v>#DIV/0!</v>
      </c>
      <c r="T1650" s="28" t="e">
        <f t="shared" si="139"/>
        <v>#DIV/0!</v>
      </c>
      <c r="U1650" s="16"/>
      <c r="V1650" s="16"/>
    </row>
    <row r="1651" spans="6:22" x14ac:dyDescent="0.2">
      <c r="F1651" s="16"/>
      <c r="H1651" s="16">
        <v>0</v>
      </c>
      <c r="I1651" s="16" t="e">
        <v>#DIV/0!</v>
      </c>
      <c r="J1651" s="16"/>
      <c r="K1651" s="26"/>
      <c r="L1651" s="116"/>
      <c r="M1651" s="16"/>
      <c r="N1651" s="26">
        <f t="shared" si="135"/>
        <v>1</v>
      </c>
      <c r="O1651" s="26">
        <f t="shared" si="136"/>
        <v>2004</v>
      </c>
      <c r="P1651" s="26">
        <f>INDEX(ENDEKS!$Q$4:$AB$25,MATCH(O1651,ENDEKS!$P$4:$P$25,0),MATCH(N1651,ENDEKS!$Q$3:$AB$3,0))</f>
        <v>33.345300000000002</v>
      </c>
      <c r="R1651" s="28">
        <f t="shared" si="137"/>
        <v>0</v>
      </c>
      <c r="S1651" s="28" t="e">
        <f t="shared" si="138"/>
        <v>#DIV/0!</v>
      </c>
      <c r="T1651" s="28" t="e">
        <f t="shared" si="139"/>
        <v>#DIV/0!</v>
      </c>
      <c r="U1651" s="16"/>
      <c r="V1651" s="16"/>
    </row>
    <row r="1652" spans="6:22" x14ac:dyDescent="0.2">
      <c r="F1652" s="16"/>
      <c r="H1652" s="16">
        <v>0</v>
      </c>
      <c r="I1652" s="16" t="e">
        <v>#DIV/0!</v>
      </c>
      <c r="J1652" s="16"/>
      <c r="K1652" s="26"/>
      <c r="L1652" s="116"/>
      <c r="M1652" s="16"/>
      <c r="N1652" s="26">
        <f t="shared" si="135"/>
        <v>1</v>
      </c>
      <c r="O1652" s="26">
        <f t="shared" si="136"/>
        <v>2004</v>
      </c>
      <c r="P1652" s="26">
        <f>INDEX(ENDEKS!$Q$4:$AB$25,MATCH(O1652,ENDEKS!$P$4:$P$25,0),MATCH(N1652,ENDEKS!$Q$3:$AB$3,0))</f>
        <v>33.345300000000002</v>
      </c>
      <c r="R1652" s="28">
        <f t="shared" si="137"/>
        <v>0</v>
      </c>
      <c r="S1652" s="28" t="e">
        <f t="shared" si="138"/>
        <v>#DIV/0!</v>
      </c>
      <c r="T1652" s="28" t="e">
        <f t="shared" si="139"/>
        <v>#DIV/0!</v>
      </c>
      <c r="U1652" s="16"/>
      <c r="V1652" s="16"/>
    </row>
    <row r="1653" spans="6:22" x14ac:dyDescent="0.2">
      <c r="F1653" s="16"/>
      <c r="H1653" s="16">
        <v>0</v>
      </c>
      <c r="I1653" s="16" t="e">
        <v>#DIV/0!</v>
      </c>
      <c r="J1653" s="16"/>
      <c r="K1653" s="26"/>
      <c r="L1653" s="116"/>
      <c r="M1653" s="16"/>
      <c r="N1653" s="26">
        <f t="shared" si="135"/>
        <v>1</v>
      </c>
      <c r="O1653" s="26">
        <f t="shared" si="136"/>
        <v>2004</v>
      </c>
      <c r="P1653" s="26">
        <f>INDEX(ENDEKS!$Q$4:$AB$25,MATCH(O1653,ENDEKS!$P$4:$P$25,0),MATCH(N1653,ENDEKS!$Q$3:$AB$3,0))</f>
        <v>33.345300000000002</v>
      </c>
      <c r="R1653" s="28">
        <f t="shared" si="137"/>
        <v>0</v>
      </c>
      <c r="S1653" s="28" t="e">
        <f t="shared" si="138"/>
        <v>#DIV/0!</v>
      </c>
      <c r="T1653" s="28" t="e">
        <f t="shared" si="139"/>
        <v>#DIV/0!</v>
      </c>
      <c r="U1653" s="16"/>
      <c r="V1653" s="16"/>
    </row>
    <row r="1654" spans="6:22" x14ac:dyDescent="0.2">
      <c r="F1654" s="16"/>
      <c r="H1654" s="16">
        <v>0</v>
      </c>
      <c r="I1654" s="16" t="e">
        <v>#DIV/0!</v>
      </c>
      <c r="J1654" s="16"/>
      <c r="K1654" s="26"/>
      <c r="L1654" s="116"/>
      <c r="M1654" s="16"/>
      <c r="N1654" s="26">
        <f t="shared" si="135"/>
        <v>1</v>
      </c>
      <c r="O1654" s="26">
        <f t="shared" si="136"/>
        <v>2004</v>
      </c>
      <c r="P1654" s="26">
        <f>INDEX(ENDEKS!$Q$4:$AB$25,MATCH(O1654,ENDEKS!$P$4:$P$25,0),MATCH(N1654,ENDEKS!$Q$3:$AB$3,0))</f>
        <v>33.345300000000002</v>
      </c>
      <c r="R1654" s="28">
        <f t="shared" si="137"/>
        <v>0</v>
      </c>
      <c r="S1654" s="28" t="e">
        <f t="shared" si="138"/>
        <v>#DIV/0!</v>
      </c>
      <c r="T1654" s="28" t="e">
        <f t="shared" si="139"/>
        <v>#DIV/0!</v>
      </c>
      <c r="U1654" s="16"/>
      <c r="V1654" s="16"/>
    </row>
    <row r="1655" spans="6:22" x14ac:dyDescent="0.2">
      <c r="F1655" s="16"/>
      <c r="H1655" s="16">
        <v>0</v>
      </c>
      <c r="I1655" s="16" t="e">
        <v>#DIV/0!</v>
      </c>
      <c r="J1655" s="16"/>
      <c r="K1655" s="26"/>
      <c r="L1655" s="116"/>
      <c r="M1655" s="16"/>
      <c r="N1655" s="26">
        <f t="shared" si="135"/>
        <v>1</v>
      </c>
      <c r="O1655" s="26">
        <f t="shared" si="136"/>
        <v>2004</v>
      </c>
      <c r="P1655" s="26">
        <f>INDEX(ENDEKS!$Q$4:$AB$25,MATCH(O1655,ENDEKS!$P$4:$P$25,0),MATCH(N1655,ENDEKS!$Q$3:$AB$3,0))</f>
        <v>33.345300000000002</v>
      </c>
      <c r="R1655" s="28">
        <f t="shared" si="137"/>
        <v>0</v>
      </c>
      <c r="S1655" s="28" t="e">
        <f t="shared" si="138"/>
        <v>#DIV/0!</v>
      </c>
      <c r="T1655" s="28" t="e">
        <f t="shared" si="139"/>
        <v>#DIV/0!</v>
      </c>
      <c r="U1655" s="16"/>
      <c r="V1655" s="16"/>
    </row>
    <row r="1656" spans="6:22" x14ac:dyDescent="0.2">
      <c r="F1656" s="16"/>
      <c r="H1656" s="16">
        <v>0</v>
      </c>
      <c r="I1656" s="16" t="e">
        <v>#DIV/0!</v>
      </c>
      <c r="J1656" s="16"/>
      <c r="K1656" s="26"/>
      <c r="L1656" s="116"/>
      <c r="M1656" s="16"/>
      <c r="N1656" s="26">
        <f t="shared" si="135"/>
        <v>1</v>
      </c>
      <c r="O1656" s="26">
        <f t="shared" si="136"/>
        <v>2004</v>
      </c>
      <c r="P1656" s="26">
        <f>INDEX(ENDEKS!$Q$4:$AB$25,MATCH(O1656,ENDEKS!$P$4:$P$25,0),MATCH(N1656,ENDEKS!$Q$3:$AB$3,0))</f>
        <v>33.345300000000002</v>
      </c>
      <c r="R1656" s="28">
        <f t="shared" si="137"/>
        <v>0</v>
      </c>
      <c r="S1656" s="28" t="e">
        <f t="shared" si="138"/>
        <v>#DIV/0!</v>
      </c>
      <c r="T1656" s="28" t="e">
        <f t="shared" si="139"/>
        <v>#DIV/0!</v>
      </c>
      <c r="U1656" s="16"/>
      <c r="V1656" s="16"/>
    </row>
    <row r="1657" spans="6:22" x14ac:dyDescent="0.2">
      <c r="F1657" s="16"/>
      <c r="H1657" s="16">
        <v>0</v>
      </c>
      <c r="I1657" s="16" t="e">
        <v>#DIV/0!</v>
      </c>
      <c r="J1657" s="16"/>
      <c r="K1657" s="26"/>
      <c r="L1657" s="116"/>
      <c r="M1657" s="16"/>
      <c r="N1657" s="26">
        <f t="shared" si="135"/>
        <v>1</v>
      </c>
      <c r="O1657" s="26">
        <f t="shared" si="136"/>
        <v>2004</v>
      </c>
      <c r="P1657" s="26">
        <f>INDEX(ENDEKS!$Q$4:$AB$25,MATCH(O1657,ENDEKS!$P$4:$P$25,0),MATCH(N1657,ENDEKS!$Q$3:$AB$3,0))</f>
        <v>33.345300000000002</v>
      </c>
      <c r="R1657" s="28">
        <f t="shared" si="137"/>
        <v>0</v>
      </c>
      <c r="S1657" s="28" t="e">
        <f t="shared" si="138"/>
        <v>#DIV/0!</v>
      </c>
      <c r="T1657" s="28" t="e">
        <f t="shared" si="139"/>
        <v>#DIV/0!</v>
      </c>
      <c r="U1657" s="16"/>
      <c r="V1657" s="16"/>
    </row>
    <row r="1658" spans="6:22" x14ac:dyDescent="0.2">
      <c r="F1658" s="16"/>
      <c r="H1658" s="16">
        <v>0</v>
      </c>
      <c r="I1658" s="16" t="e">
        <v>#DIV/0!</v>
      </c>
      <c r="J1658" s="16"/>
      <c r="K1658" s="26"/>
      <c r="L1658" s="116"/>
      <c r="M1658" s="16"/>
      <c r="N1658" s="26">
        <f t="shared" si="135"/>
        <v>1</v>
      </c>
      <c r="O1658" s="26">
        <f t="shared" si="136"/>
        <v>2004</v>
      </c>
      <c r="P1658" s="26">
        <f>INDEX(ENDEKS!$Q$4:$AB$25,MATCH(O1658,ENDEKS!$P$4:$P$25,0),MATCH(N1658,ENDEKS!$Q$3:$AB$3,0))</f>
        <v>33.345300000000002</v>
      </c>
      <c r="R1658" s="28">
        <f t="shared" si="137"/>
        <v>0</v>
      </c>
      <c r="S1658" s="28" t="e">
        <f t="shared" si="138"/>
        <v>#DIV/0!</v>
      </c>
      <c r="T1658" s="28" t="e">
        <f t="shared" si="139"/>
        <v>#DIV/0!</v>
      </c>
      <c r="U1658" s="16"/>
      <c r="V1658" s="16"/>
    </row>
    <row r="1659" spans="6:22" x14ac:dyDescent="0.2">
      <c r="F1659" s="16"/>
      <c r="H1659" s="16">
        <v>0</v>
      </c>
      <c r="I1659" s="16" t="e">
        <v>#DIV/0!</v>
      </c>
      <c r="J1659" s="16"/>
      <c r="K1659" s="26"/>
      <c r="L1659" s="116"/>
      <c r="M1659" s="16"/>
      <c r="N1659" s="26">
        <f t="shared" si="135"/>
        <v>1</v>
      </c>
      <c r="O1659" s="26">
        <f t="shared" si="136"/>
        <v>2004</v>
      </c>
      <c r="P1659" s="26">
        <f>INDEX(ENDEKS!$Q$4:$AB$25,MATCH(O1659,ENDEKS!$P$4:$P$25,0),MATCH(N1659,ENDEKS!$Q$3:$AB$3,0))</f>
        <v>33.345300000000002</v>
      </c>
      <c r="R1659" s="28">
        <f t="shared" si="137"/>
        <v>0</v>
      </c>
      <c r="S1659" s="28" t="e">
        <f t="shared" si="138"/>
        <v>#DIV/0!</v>
      </c>
      <c r="T1659" s="28" t="e">
        <f t="shared" si="139"/>
        <v>#DIV/0!</v>
      </c>
      <c r="U1659" s="16"/>
      <c r="V1659" s="16"/>
    </row>
    <row r="1660" spans="6:22" x14ac:dyDescent="0.2">
      <c r="F1660" s="16"/>
      <c r="H1660" s="16">
        <v>0</v>
      </c>
      <c r="I1660" s="16" t="e">
        <v>#DIV/0!</v>
      </c>
      <c r="J1660" s="16"/>
      <c r="K1660" s="26"/>
      <c r="L1660" s="116"/>
      <c r="M1660" s="16"/>
      <c r="N1660" s="26">
        <f t="shared" si="135"/>
        <v>1</v>
      </c>
      <c r="O1660" s="26">
        <f t="shared" si="136"/>
        <v>2004</v>
      </c>
      <c r="P1660" s="26">
        <f>INDEX(ENDEKS!$Q$4:$AB$25,MATCH(O1660,ENDEKS!$P$4:$P$25,0),MATCH(N1660,ENDEKS!$Q$3:$AB$3,0))</f>
        <v>33.345300000000002</v>
      </c>
      <c r="R1660" s="28">
        <f t="shared" si="137"/>
        <v>0</v>
      </c>
      <c r="S1660" s="28" t="e">
        <f t="shared" si="138"/>
        <v>#DIV/0!</v>
      </c>
      <c r="T1660" s="28" t="e">
        <f t="shared" si="139"/>
        <v>#DIV/0!</v>
      </c>
      <c r="U1660" s="16"/>
      <c r="V1660" s="16"/>
    </row>
    <row r="1661" spans="6:22" x14ac:dyDescent="0.2">
      <c r="F1661" s="16"/>
      <c r="H1661" s="16">
        <v>0</v>
      </c>
      <c r="I1661" s="16" t="e">
        <v>#DIV/0!</v>
      </c>
      <c r="J1661" s="16"/>
      <c r="K1661" s="26"/>
      <c r="L1661" s="116"/>
      <c r="M1661" s="16"/>
      <c r="N1661" s="26">
        <f t="shared" si="135"/>
        <v>1</v>
      </c>
      <c r="O1661" s="26">
        <f t="shared" si="136"/>
        <v>2004</v>
      </c>
      <c r="P1661" s="26">
        <f>INDEX(ENDEKS!$Q$4:$AB$25,MATCH(O1661,ENDEKS!$P$4:$P$25,0),MATCH(N1661,ENDEKS!$Q$3:$AB$3,0))</f>
        <v>33.345300000000002</v>
      </c>
      <c r="R1661" s="28">
        <f t="shared" si="137"/>
        <v>0</v>
      </c>
      <c r="S1661" s="28" t="e">
        <f t="shared" si="138"/>
        <v>#DIV/0!</v>
      </c>
      <c r="T1661" s="28" t="e">
        <f t="shared" si="139"/>
        <v>#DIV/0!</v>
      </c>
      <c r="U1661" s="16"/>
      <c r="V1661" s="16"/>
    </row>
    <row r="1662" spans="6:22" x14ac:dyDescent="0.2">
      <c r="F1662" s="16"/>
      <c r="H1662" s="16">
        <v>0</v>
      </c>
      <c r="I1662" s="16" t="e">
        <v>#DIV/0!</v>
      </c>
      <c r="J1662" s="16"/>
      <c r="K1662" s="26"/>
      <c r="L1662" s="116"/>
      <c r="M1662" s="16"/>
      <c r="N1662" s="26">
        <f t="shared" si="135"/>
        <v>1</v>
      </c>
      <c r="O1662" s="26">
        <f t="shared" si="136"/>
        <v>2004</v>
      </c>
      <c r="P1662" s="26">
        <f>INDEX(ENDEKS!$Q$4:$AB$25,MATCH(O1662,ENDEKS!$P$4:$P$25,0),MATCH(N1662,ENDEKS!$Q$3:$AB$3,0))</f>
        <v>33.345300000000002</v>
      </c>
      <c r="R1662" s="28">
        <f t="shared" si="137"/>
        <v>0</v>
      </c>
      <c r="S1662" s="28" t="e">
        <f t="shared" si="138"/>
        <v>#DIV/0!</v>
      </c>
      <c r="T1662" s="28" t="e">
        <f t="shared" si="139"/>
        <v>#DIV/0!</v>
      </c>
      <c r="U1662" s="16"/>
      <c r="V1662" s="16"/>
    </row>
    <row r="1663" spans="6:22" x14ac:dyDescent="0.2">
      <c r="F1663" s="16"/>
      <c r="H1663" s="16">
        <v>0</v>
      </c>
      <c r="I1663" s="16" t="e">
        <v>#DIV/0!</v>
      </c>
      <c r="J1663" s="16"/>
      <c r="K1663" s="26"/>
      <c r="L1663" s="116"/>
      <c r="M1663" s="16"/>
      <c r="N1663" s="26">
        <f t="shared" si="135"/>
        <v>1</v>
      </c>
      <c r="O1663" s="26">
        <f t="shared" si="136"/>
        <v>2004</v>
      </c>
      <c r="P1663" s="26">
        <f>INDEX(ENDEKS!$Q$4:$AB$25,MATCH(O1663,ENDEKS!$P$4:$P$25,0),MATCH(N1663,ENDEKS!$Q$3:$AB$3,0))</f>
        <v>33.345300000000002</v>
      </c>
      <c r="R1663" s="28">
        <f t="shared" si="137"/>
        <v>0</v>
      </c>
      <c r="S1663" s="28" t="e">
        <f t="shared" si="138"/>
        <v>#DIV/0!</v>
      </c>
      <c r="T1663" s="28" t="e">
        <f t="shared" si="139"/>
        <v>#DIV/0!</v>
      </c>
      <c r="U1663" s="16"/>
      <c r="V1663" s="16"/>
    </row>
    <row r="1664" spans="6:22" x14ac:dyDescent="0.2">
      <c r="F1664" s="16"/>
      <c r="H1664" s="16">
        <v>0</v>
      </c>
      <c r="I1664" s="16" t="e">
        <v>#DIV/0!</v>
      </c>
      <c r="J1664" s="16"/>
      <c r="K1664" s="26"/>
      <c r="L1664" s="116"/>
      <c r="M1664" s="16"/>
      <c r="N1664" s="26">
        <f t="shared" si="135"/>
        <v>1</v>
      </c>
      <c r="O1664" s="26">
        <f t="shared" si="136"/>
        <v>2004</v>
      </c>
      <c r="P1664" s="26">
        <f>INDEX(ENDEKS!$Q$4:$AB$25,MATCH(O1664,ENDEKS!$P$4:$P$25,0),MATCH(N1664,ENDEKS!$Q$3:$AB$3,0))</f>
        <v>33.345300000000002</v>
      </c>
      <c r="R1664" s="28">
        <f t="shared" si="137"/>
        <v>0</v>
      </c>
      <c r="S1664" s="28" t="e">
        <f t="shared" si="138"/>
        <v>#DIV/0!</v>
      </c>
      <c r="T1664" s="28" t="e">
        <f t="shared" si="139"/>
        <v>#DIV/0!</v>
      </c>
      <c r="U1664" s="16"/>
      <c r="V1664" s="16"/>
    </row>
    <row r="1665" spans="6:22" x14ac:dyDescent="0.2">
      <c r="F1665" s="16"/>
      <c r="H1665" s="16">
        <v>0</v>
      </c>
      <c r="I1665" s="16" t="e">
        <v>#DIV/0!</v>
      </c>
      <c r="J1665" s="16"/>
      <c r="K1665" s="26"/>
      <c r="L1665" s="116"/>
      <c r="M1665" s="16"/>
      <c r="N1665" s="26">
        <f t="shared" si="135"/>
        <v>1</v>
      </c>
      <c r="O1665" s="26">
        <f t="shared" si="136"/>
        <v>2004</v>
      </c>
      <c r="P1665" s="26">
        <f>INDEX(ENDEKS!$Q$4:$AB$25,MATCH(O1665,ENDEKS!$P$4:$P$25,0),MATCH(N1665,ENDEKS!$Q$3:$AB$3,0))</f>
        <v>33.345300000000002</v>
      </c>
      <c r="R1665" s="28">
        <f t="shared" si="137"/>
        <v>0</v>
      </c>
      <c r="S1665" s="28" t="e">
        <f t="shared" si="138"/>
        <v>#DIV/0!</v>
      </c>
      <c r="T1665" s="28" t="e">
        <f t="shared" si="139"/>
        <v>#DIV/0!</v>
      </c>
      <c r="U1665" s="16"/>
      <c r="V1665" s="16"/>
    </row>
    <row r="1666" spans="6:22" x14ac:dyDescent="0.2">
      <c r="F1666" s="16"/>
      <c r="H1666" s="16">
        <v>0</v>
      </c>
      <c r="I1666" s="16" t="e">
        <v>#DIV/0!</v>
      </c>
      <c r="J1666" s="16"/>
      <c r="K1666" s="26"/>
      <c r="L1666" s="116"/>
      <c r="M1666" s="16"/>
      <c r="N1666" s="26">
        <f t="shared" si="135"/>
        <v>1</v>
      </c>
      <c r="O1666" s="26">
        <f t="shared" si="136"/>
        <v>2004</v>
      </c>
      <c r="P1666" s="26">
        <f>INDEX(ENDEKS!$Q$4:$AB$25,MATCH(O1666,ENDEKS!$P$4:$P$25,0),MATCH(N1666,ENDEKS!$Q$3:$AB$3,0))</f>
        <v>33.345300000000002</v>
      </c>
      <c r="R1666" s="28">
        <f t="shared" si="137"/>
        <v>0</v>
      </c>
      <c r="S1666" s="28" t="e">
        <f t="shared" si="138"/>
        <v>#DIV/0!</v>
      </c>
      <c r="T1666" s="28" t="e">
        <f t="shared" si="139"/>
        <v>#DIV/0!</v>
      </c>
      <c r="U1666" s="16"/>
      <c r="V1666" s="16"/>
    </row>
    <row r="1667" spans="6:22" x14ac:dyDescent="0.2">
      <c r="F1667" s="16"/>
      <c r="H1667" s="16">
        <v>0</v>
      </c>
      <c r="I1667" s="16" t="e">
        <v>#DIV/0!</v>
      </c>
      <c r="J1667" s="16"/>
      <c r="K1667" s="26"/>
      <c r="L1667" s="116"/>
      <c r="M1667" s="16"/>
      <c r="N1667" s="26">
        <f t="shared" si="135"/>
        <v>1</v>
      </c>
      <c r="O1667" s="26">
        <f t="shared" si="136"/>
        <v>2004</v>
      </c>
      <c r="P1667" s="26">
        <f>INDEX(ENDEKS!$Q$4:$AB$25,MATCH(O1667,ENDEKS!$P$4:$P$25,0),MATCH(N1667,ENDEKS!$Q$3:$AB$3,0))</f>
        <v>33.345300000000002</v>
      </c>
      <c r="R1667" s="28">
        <f t="shared" si="137"/>
        <v>0</v>
      </c>
      <c r="S1667" s="28" t="e">
        <f t="shared" si="138"/>
        <v>#DIV/0!</v>
      </c>
      <c r="T1667" s="28" t="e">
        <f t="shared" si="139"/>
        <v>#DIV/0!</v>
      </c>
      <c r="U1667" s="16"/>
      <c r="V1667" s="16"/>
    </row>
    <row r="1668" spans="6:22" x14ac:dyDescent="0.2">
      <c r="F1668" s="16"/>
      <c r="H1668" s="16">
        <v>0</v>
      </c>
      <c r="I1668" s="16" t="e">
        <v>#DIV/0!</v>
      </c>
      <c r="J1668" s="16"/>
      <c r="K1668" s="26"/>
      <c r="L1668" s="116"/>
      <c r="M1668" s="16"/>
      <c r="N1668" s="26">
        <f t="shared" si="135"/>
        <v>1</v>
      </c>
      <c r="O1668" s="26">
        <f t="shared" si="136"/>
        <v>2004</v>
      </c>
      <c r="P1668" s="26">
        <f>INDEX(ENDEKS!$Q$4:$AB$25,MATCH(O1668,ENDEKS!$P$4:$P$25,0),MATCH(N1668,ENDEKS!$Q$3:$AB$3,0))</f>
        <v>33.345300000000002</v>
      </c>
      <c r="R1668" s="28">
        <f t="shared" si="137"/>
        <v>0</v>
      </c>
      <c r="S1668" s="28" t="e">
        <f t="shared" si="138"/>
        <v>#DIV/0!</v>
      </c>
      <c r="T1668" s="28" t="e">
        <f t="shared" si="139"/>
        <v>#DIV/0!</v>
      </c>
      <c r="U1668" s="16"/>
      <c r="V1668" s="16"/>
    </row>
    <row r="1669" spans="6:22" x14ac:dyDescent="0.2">
      <c r="F1669" s="16"/>
      <c r="H1669" s="16">
        <v>0</v>
      </c>
      <c r="I1669" s="16" t="e">
        <v>#DIV/0!</v>
      </c>
      <c r="J1669" s="16"/>
      <c r="K1669" s="26"/>
      <c r="L1669" s="116"/>
      <c r="M1669" s="16"/>
      <c r="N1669" s="26">
        <f t="shared" si="135"/>
        <v>1</v>
      </c>
      <c r="O1669" s="26">
        <f t="shared" si="136"/>
        <v>2004</v>
      </c>
      <c r="P1669" s="26">
        <f>INDEX(ENDEKS!$Q$4:$AB$25,MATCH(O1669,ENDEKS!$P$4:$P$25,0),MATCH(N1669,ENDEKS!$Q$3:$AB$3,0))</f>
        <v>33.345300000000002</v>
      </c>
      <c r="R1669" s="28">
        <f t="shared" si="137"/>
        <v>0</v>
      </c>
      <c r="S1669" s="28" t="e">
        <f t="shared" si="138"/>
        <v>#DIV/0!</v>
      </c>
      <c r="T1669" s="28" t="e">
        <f t="shared" si="139"/>
        <v>#DIV/0!</v>
      </c>
      <c r="U1669" s="16"/>
      <c r="V1669" s="16"/>
    </row>
    <row r="1670" spans="6:22" x14ac:dyDescent="0.2">
      <c r="F1670" s="16"/>
      <c r="H1670" s="16">
        <v>0</v>
      </c>
      <c r="I1670" s="16" t="e">
        <v>#DIV/0!</v>
      </c>
      <c r="J1670" s="16"/>
      <c r="K1670" s="26"/>
      <c r="L1670" s="116"/>
      <c r="M1670" s="16"/>
      <c r="N1670" s="26">
        <f t="shared" si="135"/>
        <v>1</v>
      </c>
      <c r="O1670" s="26">
        <f t="shared" si="136"/>
        <v>2004</v>
      </c>
      <c r="P1670" s="26">
        <f>INDEX(ENDEKS!$Q$4:$AB$25,MATCH(O1670,ENDEKS!$P$4:$P$25,0),MATCH(N1670,ENDEKS!$Q$3:$AB$3,0))</f>
        <v>33.345300000000002</v>
      </c>
      <c r="R1670" s="28">
        <f t="shared" si="137"/>
        <v>0</v>
      </c>
      <c r="S1670" s="28" t="e">
        <f t="shared" si="138"/>
        <v>#DIV/0!</v>
      </c>
      <c r="T1670" s="28" t="e">
        <f t="shared" si="139"/>
        <v>#DIV/0!</v>
      </c>
      <c r="U1670" s="16"/>
      <c r="V1670" s="16"/>
    </row>
    <row r="1671" spans="6:22" x14ac:dyDescent="0.2">
      <c r="F1671" s="16"/>
      <c r="H1671" s="16">
        <v>0</v>
      </c>
      <c r="I1671" s="16" t="e">
        <v>#DIV/0!</v>
      </c>
      <c r="J1671" s="16"/>
      <c r="K1671" s="26"/>
      <c r="L1671" s="116"/>
      <c r="M1671" s="16"/>
      <c r="N1671" s="26">
        <f t="shared" si="135"/>
        <v>1</v>
      </c>
      <c r="O1671" s="26">
        <f t="shared" si="136"/>
        <v>2004</v>
      </c>
      <c r="P1671" s="26">
        <f>INDEX(ENDEKS!$Q$4:$AB$25,MATCH(O1671,ENDEKS!$P$4:$P$25,0),MATCH(N1671,ENDEKS!$Q$3:$AB$3,0))</f>
        <v>33.345300000000002</v>
      </c>
      <c r="R1671" s="28">
        <f t="shared" si="137"/>
        <v>0</v>
      </c>
      <c r="S1671" s="28" t="e">
        <f t="shared" si="138"/>
        <v>#DIV/0!</v>
      </c>
      <c r="T1671" s="28" t="e">
        <f t="shared" si="139"/>
        <v>#DIV/0!</v>
      </c>
      <c r="U1671" s="16"/>
      <c r="V1671" s="16"/>
    </row>
    <row r="1672" spans="6:22" x14ac:dyDescent="0.2">
      <c r="F1672" s="16"/>
      <c r="H1672" s="16">
        <v>0</v>
      </c>
      <c r="I1672" s="16" t="e">
        <v>#DIV/0!</v>
      </c>
      <c r="J1672" s="16"/>
      <c r="K1672" s="26"/>
      <c r="L1672" s="116"/>
      <c r="M1672" s="16"/>
      <c r="N1672" s="26">
        <f t="shared" si="135"/>
        <v>1</v>
      </c>
      <c r="O1672" s="26">
        <f t="shared" si="136"/>
        <v>2004</v>
      </c>
      <c r="P1672" s="26">
        <f>INDEX(ENDEKS!$Q$4:$AB$25,MATCH(O1672,ENDEKS!$P$4:$P$25,0),MATCH(N1672,ENDEKS!$Q$3:$AB$3,0))</f>
        <v>33.345300000000002</v>
      </c>
      <c r="R1672" s="28">
        <f t="shared" si="137"/>
        <v>0</v>
      </c>
      <c r="S1672" s="28" t="e">
        <f t="shared" si="138"/>
        <v>#DIV/0!</v>
      </c>
      <c r="T1672" s="28" t="e">
        <f t="shared" si="139"/>
        <v>#DIV/0!</v>
      </c>
      <c r="U1672" s="16"/>
      <c r="V1672" s="16"/>
    </row>
    <row r="1673" spans="6:22" x14ac:dyDescent="0.2">
      <c r="F1673" s="16"/>
      <c r="H1673" s="16">
        <v>0</v>
      </c>
      <c r="I1673" s="16" t="e">
        <v>#DIV/0!</v>
      </c>
      <c r="J1673" s="16"/>
      <c r="K1673" s="26"/>
      <c r="L1673" s="116"/>
      <c r="M1673" s="16"/>
      <c r="N1673" s="26">
        <f t="shared" si="135"/>
        <v>1</v>
      </c>
      <c r="O1673" s="26">
        <f t="shared" si="136"/>
        <v>2004</v>
      </c>
      <c r="P1673" s="26">
        <f>INDEX(ENDEKS!$Q$4:$AB$25,MATCH(O1673,ENDEKS!$P$4:$P$25,0),MATCH(N1673,ENDEKS!$Q$3:$AB$3,0))</f>
        <v>33.345300000000002</v>
      </c>
      <c r="R1673" s="28">
        <f t="shared" si="137"/>
        <v>0</v>
      </c>
      <c r="S1673" s="28" t="e">
        <f t="shared" si="138"/>
        <v>#DIV/0!</v>
      </c>
      <c r="T1673" s="28" t="e">
        <f t="shared" si="139"/>
        <v>#DIV/0!</v>
      </c>
      <c r="U1673" s="16"/>
      <c r="V1673" s="16"/>
    </row>
    <row r="1674" spans="6:22" x14ac:dyDescent="0.2">
      <c r="F1674" s="16"/>
      <c r="H1674" s="16">
        <v>0</v>
      </c>
      <c r="I1674" s="16" t="e">
        <v>#DIV/0!</v>
      </c>
      <c r="J1674" s="16"/>
      <c r="K1674" s="26"/>
      <c r="L1674" s="116"/>
      <c r="M1674" s="16"/>
      <c r="N1674" s="26">
        <f t="shared" si="135"/>
        <v>1</v>
      </c>
      <c r="O1674" s="26">
        <f t="shared" si="136"/>
        <v>2004</v>
      </c>
      <c r="P1674" s="26">
        <f>INDEX(ENDEKS!$Q$4:$AB$25,MATCH(O1674,ENDEKS!$P$4:$P$25,0),MATCH(N1674,ENDEKS!$Q$3:$AB$3,0))</f>
        <v>33.345300000000002</v>
      </c>
      <c r="R1674" s="28">
        <f t="shared" si="137"/>
        <v>0</v>
      </c>
      <c r="S1674" s="28" t="e">
        <f t="shared" si="138"/>
        <v>#DIV/0!</v>
      </c>
      <c r="T1674" s="28" t="e">
        <f t="shared" si="139"/>
        <v>#DIV/0!</v>
      </c>
      <c r="U1674" s="16"/>
      <c r="V1674" s="16"/>
    </row>
    <row r="1675" spans="6:22" x14ac:dyDescent="0.2">
      <c r="F1675" s="16"/>
      <c r="H1675" s="16">
        <v>0</v>
      </c>
      <c r="I1675" s="16" t="e">
        <v>#DIV/0!</v>
      </c>
      <c r="J1675" s="16"/>
      <c r="K1675" s="26"/>
      <c r="L1675" s="116"/>
      <c r="M1675" s="16"/>
      <c r="N1675" s="26">
        <f t="shared" si="135"/>
        <v>1</v>
      </c>
      <c r="O1675" s="26">
        <f t="shared" si="136"/>
        <v>2004</v>
      </c>
      <c r="P1675" s="26">
        <f>INDEX(ENDEKS!$Q$4:$AB$25,MATCH(O1675,ENDEKS!$P$4:$P$25,0),MATCH(N1675,ENDEKS!$Q$3:$AB$3,0))</f>
        <v>33.345300000000002</v>
      </c>
      <c r="R1675" s="28">
        <f t="shared" si="137"/>
        <v>0</v>
      </c>
      <c r="S1675" s="28" t="e">
        <f t="shared" si="138"/>
        <v>#DIV/0!</v>
      </c>
      <c r="T1675" s="28" t="e">
        <f t="shared" si="139"/>
        <v>#DIV/0!</v>
      </c>
      <c r="U1675" s="16"/>
      <c r="V1675" s="16"/>
    </row>
    <row r="1676" spans="6:22" x14ac:dyDescent="0.2">
      <c r="F1676" s="16"/>
      <c r="H1676" s="16">
        <v>0</v>
      </c>
      <c r="I1676" s="16" t="e">
        <v>#DIV/0!</v>
      </c>
      <c r="J1676" s="16"/>
      <c r="K1676" s="26"/>
      <c r="L1676" s="116"/>
      <c r="M1676" s="16"/>
      <c r="N1676" s="26">
        <f t="shared" si="135"/>
        <v>1</v>
      </c>
      <c r="O1676" s="26">
        <f t="shared" si="136"/>
        <v>2004</v>
      </c>
      <c r="P1676" s="26">
        <f>INDEX(ENDEKS!$Q$4:$AB$25,MATCH(O1676,ENDEKS!$P$4:$P$25,0),MATCH(N1676,ENDEKS!$Q$3:$AB$3,0))</f>
        <v>33.345300000000002</v>
      </c>
      <c r="R1676" s="28">
        <f t="shared" si="137"/>
        <v>0</v>
      </c>
      <c r="S1676" s="28" t="e">
        <f t="shared" si="138"/>
        <v>#DIV/0!</v>
      </c>
      <c r="T1676" s="28" t="e">
        <f t="shared" si="139"/>
        <v>#DIV/0!</v>
      </c>
      <c r="U1676" s="16"/>
      <c r="V1676" s="16"/>
    </row>
    <row r="1677" spans="6:22" x14ac:dyDescent="0.2">
      <c r="F1677" s="16"/>
      <c r="H1677" s="16">
        <v>0</v>
      </c>
      <c r="I1677" s="16" t="e">
        <v>#DIV/0!</v>
      </c>
      <c r="J1677" s="16"/>
      <c r="K1677" s="26"/>
      <c r="L1677" s="116"/>
      <c r="M1677" s="16"/>
      <c r="N1677" s="26">
        <f t="shared" si="135"/>
        <v>1</v>
      </c>
      <c r="O1677" s="26">
        <f t="shared" si="136"/>
        <v>2004</v>
      </c>
      <c r="P1677" s="26">
        <f>INDEX(ENDEKS!$Q$4:$AB$25,MATCH(O1677,ENDEKS!$P$4:$P$25,0),MATCH(N1677,ENDEKS!$Q$3:$AB$3,0))</f>
        <v>33.345300000000002</v>
      </c>
      <c r="R1677" s="28">
        <f t="shared" si="137"/>
        <v>0</v>
      </c>
      <c r="S1677" s="28" t="e">
        <f t="shared" si="138"/>
        <v>#DIV/0!</v>
      </c>
      <c r="T1677" s="28" t="e">
        <f t="shared" si="139"/>
        <v>#DIV/0!</v>
      </c>
      <c r="U1677" s="16"/>
      <c r="V1677" s="16"/>
    </row>
    <row r="1678" spans="6:22" x14ac:dyDescent="0.2">
      <c r="F1678" s="16"/>
      <c r="H1678" s="16">
        <v>0</v>
      </c>
      <c r="I1678" s="16" t="e">
        <v>#DIV/0!</v>
      </c>
      <c r="J1678" s="16"/>
      <c r="K1678" s="26"/>
      <c r="L1678" s="116"/>
      <c r="M1678" s="16"/>
      <c r="N1678" s="26">
        <f t="shared" si="135"/>
        <v>1</v>
      </c>
      <c r="O1678" s="26">
        <f t="shared" si="136"/>
        <v>2004</v>
      </c>
      <c r="P1678" s="26">
        <f>INDEX(ENDEKS!$Q$4:$AB$25,MATCH(O1678,ENDEKS!$P$4:$P$25,0),MATCH(N1678,ENDEKS!$Q$3:$AB$3,0))</f>
        <v>33.345300000000002</v>
      </c>
      <c r="R1678" s="28">
        <f t="shared" si="137"/>
        <v>0</v>
      </c>
      <c r="S1678" s="28" t="e">
        <f t="shared" si="138"/>
        <v>#DIV/0!</v>
      </c>
      <c r="T1678" s="28" t="e">
        <f t="shared" si="139"/>
        <v>#DIV/0!</v>
      </c>
      <c r="U1678" s="16"/>
      <c r="V1678" s="16"/>
    </row>
    <row r="1679" spans="6:22" x14ac:dyDescent="0.2">
      <c r="F1679" s="16"/>
      <c r="H1679" s="16">
        <v>0</v>
      </c>
      <c r="I1679" s="16" t="e">
        <v>#DIV/0!</v>
      </c>
      <c r="J1679" s="16"/>
      <c r="K1679" s="26"/>
      <c r="L1679" s="116"/>
      <c r="M1679" s="16"/>
      <c r="N1679" s="26">
        <f t="shared" si="135"/>
        <v>1</v>
      </c>
      <c r="O1679" s="26">
        <f t="shared" si="136"/>
        <v>2004</v>
      </c>
      <c r="P1679" s="26">
        <f>INDEX(ENDEKS!$Q$4:$AB$25,MATCH(O1679,ENDEKS!$P$4:$P$25,0),MATCH(N1679,ENDEKS!$Q$3:$AB$3,0))</f>
        <v>33.345300000000002</v>
      </c>
      <c r="R1679" s="28">
        <f t="shared" si="137"/>
        <v>0</v>
      </c>
      <c r="S1679" s="28" t="e">
        <f t="shared" si="138"/>
        <v>#DIV/0!</v>
      </c>
      <c r="T1679" s="28" t="e">
        <f t="shared" si="139"/>
        <v>#DIV/0!</v>
      </c>
      <c r="U1679" s="16"/>
      <c r="V1679" s="16"/>
    </row>
    <row r="1680" spans="6:22" x14ac:dyDescent="0.2">
      <c r="F1680" s="16"/>
      <c r="H1680" s="16">
        <v>0</v>
      </c>
      <c r="I1680" s="16" t="e">
        <v>#DIV/0!</v>
      </c>
      <c r="J1680" s="16"/>
      <c r="K1680" s="26"/>
      <c r="L1680" s="116"/>
      <c r="M1680" s="16"/>
      <c r="N1680" s="26">
        <f t="shared" ref="N1680:N1743" si="140">IF(K1680="E",MONTH(L1680),MONTH(D1680))</f>
        <v>1</v>
      </c>
      <c r="O1680" s="26">
        <f t="shared" ref="O1680:O1743" si="141">IF(K1680="E",YEAR(L1680),IF(YEAR(D1680)&gt;2004,YEAR(D1680),2004))</f>
        <v>2004</v>
      </c>
      <c r="P1680" s="26">
        <f>INDEX(ENDEKS!$Q$4:$AB$25,MATCH(O1680,ENDEKS!$P$4:$P$25,0),MATCH(N1680,ENDEKS!$Q$3:$AB$3,0))</f>
        <v>33.345300000000002</v>
      </c>
      <c r="R1680" s="28">
        <f t="shared" si="137"/>
        <v>0</v>
      </c>
      <c r="S1680" s="28" t="e">
        <f t="shared" si="138"/>
        <v>#DIV/0!</v>
      </c>
      <c r="T1680" s="28" t="e">
        <f t="shared" si="139"/>
        <v>#DIV/0!</v>
      </c>
      <c r="U1680" s="16"/>
      <c r="V1680" s="16"/>
    </row>
    <row r="1681" spans="6:22" x14ac:dyDescent="0.2">
      <c r="F1681" s="16"/>
      <c r="H1681" s="16">
        <v>0</v>
      </c>
      <c r="I1681" s="16" t="e">
        <v>#DIV/0!</v>
      </c>
      <c r="J1681" s="16"/>
      <c r="K1681" s="26"/>
      <c r="L1681" s="116"/>
      <c r="M1681" s="16"/>
      <c r="N1681" s="26">
        <f t="shared" si="140"/>
        <v>1</v>
      </c>
      <c r="O1681" s="26">
        <f t="shared" si="141"/>
        <v>2004</v>
      </c>
      <c r="P1681" s="26">
        <f>INDEX(ENDEKS!$Q$4:$AB$25,MATCH(O1681,ENDEKS!$P$4:$P$25,0),MATCH(N1681,ENDEKS!$Q$3:$AB$3,0))</f>
        <v>33.345300000000002</v>
      </c>
      <c r="R1681" s="28">
        <f t="shared" ref="R1681:R1744" si="142">H1681*P1681</f>
        <v>0</v>
      </c>
      <c r="S1681" s="28" t="e">
        <f t="shared" ref="S1681:S1744" si="143">R1681/H1681*I1681</f>
        <v>#DIV/0!</v>
      </c>
      <c r="T1681" s="28" t="e">
        <f t="shared" ref="T1681:T1744" si="144">(R1681-H1681)-(S1681-I1681)</f>
        <v>#DIV/0!</v>
      </c>
      <c r="U1681" s="16"/>
      <c r="V1681" s="16"/>
    </row>
    <row r="1682" spans="6:22" x14ac:dyDescent="0.2">
      <c r="F1682" s="16"/>
      <c r="H1682" s="16">
        <v>0</v>
      </c>
      <c r="I1682" s="16" t="e">
        <v>#DIV/0!</v>
      </c>
      <c r="J1682" s="16"/>
      <c r="K1682" s="26"/>
      <c r="L1682" s="116"/>
      <c r="M1682" s="16"/>
      <c r="N1682" s="26">
        <f t="shared" si="140"/>
        <v>1</v>
      </c>
      <c r="O1682" s="26">
        <f t="shared" si="141"/>
        <v>2004</v>
      </c>
      <c r="P1682" s="26">
        <f>INDEX(ENDEKS!$Q$4:$AB$25,MATCH(O1682,ENDEKS!$P$4:$P$25,0),MATCH(N1682,ENDEKS!$Q$3:$AB$3,0))</f>
        <v>33.345300000000002</v>
      </c>
      <c r="R1682" s="28">
        <f t="shared" si="142"/>
        <v>0</v>
      </c>
      <c r="S1682" s="28" t="e">
        <f t="shared" si="143"/>
        <v>#DIV/0!</v>
      </c>
      <c r="T1682" s="28" t="e">
        <f t="shared" si="144"/>
        <v>#DIV/0!</v>
      </c>
      <c r="U1682" s="16"/>
      <c r="V1682" s="16"/>
    </row>
    <row r="1683" spans="6:22" x14ac:dyDescent="0.2">
      <c r="F1683" s="16"/>
      <c r="H1683" s="16">
        <v>0</v>
      </c>
      <c r="I1683" s="16" t="e">
        <v>#DIV/0!</v>
      </c>
      <c r="J1683" s="16"/>
      <c r="K1683" s="26"/>
      <c r="L1683" s="116"/>
      <c r="M1683" s="16"/>
      <c r="N1683" s="26">
        <f t="shared" si="140"/>
        <v>1</v>
      </c>
      <c r="O1683" s="26">
        <f t="shared" si="141"/>
        <v>2004</v>
      </c>
      <c r="P1683" s="26">
        <f>INDEX(ENDEKS!$Q$4:$AB$25,MATCH(O1683,ENDEKS!$P$4:$P$25,0),MATCH(N1683,ENDEKS!$Q$3:$AB$3,0))</f>
        <v>33.345300000000002</v>
      </c>
      <c r="R1683" s="28">
        <f t="shared" si="142"/>
        <v>0</v>
      </c>
      <c r="S1683" s="28" t="e">
        <f t="shared" si="143"/>
        <v>#DIV/0!</v>
      </c>
      <c r="T1683" s="28" t="e">
        <f t="shared" si="144"/>
        <v>#DIV/0!</v>
      </c>
      <c r="U1683" s="16"/>
      <c r="V1683" s="16"/>
    </row>
    <row r="1684" spans="6:22" x14ac:dyDescent="0.2">
      <c r="F1684" s="16"/>
      <c r="H1684" s="16">
        <v>0</v>
      </c>
      <c r="I1684" s="16" t="e">
        <v>#DIV/0!</v>
      </c>
      <c r="J1684" s="16"/>
      <c r="K1684" s="26"/>
      <c r="L1684" s="116"/>
      <c r="M1684" s="16"/>
      <c r="N1684" s="26">
        <f t="shared" si="140"/>
        <v>1</v>
      </c>
      <c r="O1684" s="26">
        <f t="shared" si="141"/>
        <v>2004</v>
      </c>
      <c r="P1684" s="26">
        <f>INDEX(ENDEKS!$Q$4:$AB$25,MATCH(O1684,ENDEKS!$P$4:$P$25,0),MATCH(N1684,ENDEKS!$Q$3:$AB$3,0))</f>
        <v>33.345300000000002</v>
      </c>
      <c r="R1684" s="28">
        <f t="shared" si="142"/>
        <v>0</v>
      </c>
      <c r="S1684" s="28" t="e">
        <f t="shared" si="143"/>
        <v>#DIV/0!</v>
      </c>
      <c r="T1684" s="28" t="e">
        <f t="shared" si="144"/>
        <v>#DIV/0!</v>
      </c>
      <c r="U1684" s="16"/>
      <c r="V1684" s="16"/>
    </row>
    <row r="1685" spans="6:22" x14ac:dyDescent="0.2">
      <c r="F1685" s="16"/>
      <c r="H1685" s="16">
        <v>0</v>
      </c>
      <c r="I1685" s="16" t="e">
        <v>#DIV/0!</v>
      </c>
      <c r="J1685" s="16"/>
      <c r="K1685" s="26"/>
      <c r="L1685" s="116"/>
      <c r="M1685" s="16"/>
      <c r="N1685" s="26">
        <f t="shared" si="140"/>
        <v>1</v>
      </c>
      <c r="O1685" s="26">
        <f t="shared" si="141"/>
        <v>2004</v>
      </c>
      <c r="P1685" s="26">
        <f>INDEX(ENDEKS!$Q$4:$AB$25,MATCH(O1685,ENDEKS!$P$4:$P$25,0),MATCH(N1685,ENDEKS!$Q$3:$AB$3,0))</f>
        <v>33.345300000000002</v>
      </c>
      <c r="R1685" s="28">
        <f t="shared" si="142"/>
        <v>0</v>
      </c>
      <c r="S1685" s="28" t="e">
        <f t="shared" si="143"/>
        <v>#DIV/0!</v>
      </c>
      <c r="T1685" s="28" t="e">
        <f t="shared" si="144"/>
        <v>#DIV/0!</v>
      </c>
      <c r="U1685" s="16"/>
      <c r="V1685" s="16"/>
    </row>
    <row r="1686" spans="6:22" x14ac:dyDescent="0.2">
      <c r="F1686" s="16"/>
      <c r="H1686" s="16">
        <v>0</v>
      </c>
      <c r="I1686" s="16" t="e">
        <v>#DIV/0!</v>
      </c>
      <c r="J1686" s="16"/>
      <c r="K1686" s="26"/>
      <c r="L1686" s="116"/>
      <c r="M1686" s="16"/>
      <c r="N1686" s="26">
        <f t="shared" si="140"/>
        <v>1</v>
      </c>
      <c r="O1686" s="26">
        <f t="shared" si="141"/>
        <v>2004</v>
      </c>
      <c r="P1686" s="26">
        <f>INDEX(ENDEKS!$Q$4:$AB$25,MATCH(O1686,ENDEKS!$P$4:$P$25,0),MATCH(N1686,ENDEKS!$Q$3:$AB$3,0))</f>
        <v>33.345300000000002</v>
      </c>
      <c r="R1686" s="28">
        <f t="shared" si="142"/>
        <v>0</v>
      </c>
      <c r="S1686" s="28" t="e">
        <f t="shared" si="143"/>
        <v>#DIV/0!</v>
      </c>
      <c r="T1686" s="28" t="e">
        <f t="shared" si="144"/>
        <v>#DIV/0!</v>
      </c>
      <c r="U1686" s="16"/>
      <c r="V1686" s="16"/>
    </row>
    <row r="1687" spans="6:22" x14ac:dyDescent="0.2">
      <c r="F1687" s="16"/>
      <c r="H1687" s="16">
        <v>0</v>
      </c>
      <c r="I1687" s="16" t="e">
        <v>#DIV/0!</v>
      </c>
      <c r="J1687" s="16"/>
      <c r="K1687" s="26"/>
      <c r="L1687" s="116"/>
      <c r="M1687" s="16"/>
      <c r="N1687" s="26">
        <f t="shared" si="140"/>
        <v>1</v>
      </c>
      <c r="O1687" s="26">
        <f t="shared" si="141"/>
        <v>2004</v>
      </c>
      <c r="P1687" s="26">
        <f>INDEX(ENDEKS!$Q$4:$AB$25,MATCH(O1687,ENDEKS!$P$4:$P$25,0),MATCH(N1687,ENDEKS!$Q$3:$AB$3,0))</f>
        <v>33.345300000000002</v>
      </c>
      <c r="R1687" s="28">
        <f t="shared" si="142"/>
        <v>0</v>
      </c>
      <c r="S1687" s="28" t="e">
        <f t="shared" si="143"/>
        <v>#DIV/0!</v>
      </c>
      <c r="T1687" s="28" t="e">
        <f t="shared" si="144"/>
        <v>#DIV/0!</v>
      </c>
      <c r="U1687" s="16"/>
      <c r="V1687" s="16"/>
    </row>
    <row r="1688" spans="6:22" x14ac:dyDescent="0.2">
      <c r="F1688" s="16"/>
      <c r="H1688" s="16">
        <v>0</v>
      </c>
      <c r="I1688" s="16" t="e">
        <v>#DIV/0!</v>
      </c>
      <c r="J1688" s="16"/>
      <c r="K1688" s="26"/>
      <c r="L1688" s="116"/>
      <c r="M1688" s="16"/>
      <c r="N1688" s="26">
        <f t="shared" si="140"/>
        <v>1</v>
      </c>
      <c r="O1688" s="26">
        <f t="shared" si="141"/>
        <v>2004</v>
      </c>
      <c r="P1688" s="26">
        <f>INDEX(ENDEKS!$Q$4:$AB$25,MATCH(O1688,ENDEKS!$P$4:$P$25,0),MATCH(N1688,ENDEKS!$Q$3:$AB$3,0))</f>
        <v>33.345300000000002</v>
      </c>
      <c r="R1688" s="28">
        <f t="shared" si="142"/>
        <v>0</v>
      </c>
      <c r="S1688" s="28" t="e">
        <f t="shared" si="143"/>
        <v>#DIV/0!</v>
      </c>
      <c r="T1688" s="28" t="e">
        <f t="shared" si="144"/>
        <v>#DIV/0!</v>
      </c>
      <c r="U1688" s="16"/>
      <c r="V1688" s="16"/>
    </row>
    <row r="1689" spans="6:22" x14ac:dyDescent="0.2">
      <c r="F1689" s="16"/>
      <c r="H1689" s="16">
        <v>0</v>
      </c>
      <c r="I1689" s="16" t="e">
        <v>#DIV/0!</v>
      </c>
      <c r="J1689" s="16"/>
      <c r="K1689" s="26"/>
      <c r="L1689" s="116"/>
      <c r="M1689" s="16"/>
      <c r="N1689" s="26">
        <f t="shared" si="140"/>
        <v>1</v>
      </c>
      <c r="O1689" s="26">
        <f t="shared" si="141"/>
        <v>2004</v>
      </c>
      <c r="P1689" s="26">
        <f>INDEX(ENDEKS!$Q$4:$AB$25,MATCH(O1689,ENDEKS!$P$4:$P$25,0),MATCH(N1689,ENDEKS!$Q$3:$AB$3,0))</f>
        <v>33.345300000000002</v>
      </c>
      <c r="R1689" s="28">
        <f t="shared" si="142"/>
        <v>0</v>
      </c>
      <c r="S1689" s="28" t="e">
        <f t="shared" si="143"/>
        <v>#DIV/0!</v>
      </c>
      <c r="T1689" s="28" t="e">
        <f t="shared" si="144"/>
        <v>#DIV/0!</v>
      </c>
      <c r="U1689" s="16"/>
      <c r="V1689" s="16"/>
    </row>
    <row r="1690" spans="6:22" x14ac:dyDescent="0.2">
      <c r="F1690" s="16"/>
      <c r="H1690" s="16">
        <v>0</v>
      </c>
      <c r="I1690" s="16" t="e">
        <v>#DIV/0!</v>
      </c>
      <c r="J1690" s="16"/>
      <c r="K1690" s="26"/>
      <c r="L1690" s="116"/>
      <c r="M1690" s="16"/>
      <c r="N1690" s="26">
        <f t="shared" si="140"/>
        <v>1</v>
      </c>
      <c r="O1690" s="26">
        <f t="shared" si="141"/>
        <v>2004</v>
      </c>
      <c r="P1690" s="26">
        <f>INDEX(ENDEKS!$Q$4:$AB$25,MATCH(O1690,ENDEKS!$P$4:$P$25,0),MATCH(N1690,ENDEKS!$Q$3:$AB$3,0))</f>
        <v>33.345300000000002</v>
      </c>
      <c r="R1690" s="28">
        <f t="shared" si="142"/>
        <v>0</v>
      </c>
      <c r="S1690" s="28" t="e">
        <f t="shared" si="143"/>
        <v>#DIV/0!</v>
      </c>
      <c r="T1690" s="28" t="e">
        <f t="shared" si="144"/>
        <v>#DIV/0!</v>
      </c>
      <c r="U1690" s="16"/>
      <c r="V1690" s="16"/>
    </row>
    <row r="1691" spans="6:22" x14ac:dyDescent="0.2">
      <c r="F1691" s="16"/>
      <c r="H1691" s="16">
        <v>0</v>
      </c>
      <c r="I1691" s="16" t="e">
        <v>#DIV/0!</v>
      </c>
      <c r="J1691" s="16"/>
      <c r="K1691" s="26"/>
      <c r="L1691" s="116"/>
      <c r="M1691" s="16"/>
      <c r="N1691" s="26">
        <f t="shared" si="140"/>
        <v>1</v>
      </c>
      <c r="O1691" s="26">
        <f t="shared" si="141"/>
        <v>2004</v>
      </c>
      <c r="P1691" s="26">
        <f>INDEX(ENDEKS!$Q$4:$AB$25,MATCH(O1691,ENDEKS!$P$4:$P$25,0),MATCH(N1691,ENDEKS!$Q$3:$AB$3,0))</f>
        <v>33.345300000000002</v>
      </c>
      <c r="R1691" s="28">
        <f t="shared" si="142"/>
        <v>0</v>
      </c>
      <c r="S1691" s="28" t="e">
        <f t="shared" si="143"/>
        <v>#DIV/0!</v>
      </c>
      <c r="T1691" s="28" t="e">
        <f t="shared" si="144"/>
        <v>#DIV/0!</v>
      </c>
      <c r="U1691" s="16"/>
      <c r="V1691" s="16"/>
    </row>
    <row r="1692" spans="6:22" x14ac:dyDescent="0.2">
      <c r="F1692" s="16"/>
      <c r="H1692" s="16">
        <v>0</v>
      </c>
      <c r="I1692" s="16" t="e">
        <v>#DIV/0!</v>
      </c>
      <c r="J1692" s="16"/>
      <c r="K1692" s="26"/>
      <c r="L1692" s="116"/>
      <c r="M1692" s="16"/>
      <c r="N1692" s="26">
        <f t="shared" si="140"/>
        <v>1</v>
      </c>
      <c r="O1692" s="26">
        <f t="shared" si="141"/>
        <v>2004</v>
      </c>
      <c r="P1692" s="26">
        <f>INDEX(ENDEKS!$Q$4:$AB$25,MATCH(O1692,ENDEKS!$P$4:$P$25,0),MATCH(N1692,ENDEKS!$Q$3:$AB$3,0))</f>
        <v>33.345300000000002</v>
      </c>
      <c r="R1692" s="28">
        <f t="shared" si="142"/>
        <v>0</v>
      </c>
      <c r="S1692" s="28" t="e">
        <f t="shared" si="143"/>
        <v>#DIV/0!</v>
      </c>
      <c r="T1692" s="28" t="e">
        <f t="shared" si="144"/>
        <v>#DIV/0!</v>
      </c>
      <c r="U1692" s="16"/>
      <c r="V1692" s="16"/>
    </row>
    <row r="1693" spans="6:22" x14ac:dyDescent="0.2">
      <c r="F1693" s="16"/>
      <c r="H1693" s="16">
        <v>0</v>
      </c>
      <c r="I1693" s="16" t="e">
        <v>#DIV/0!</v>
      </c>
      <c r="J1693" s="16"/>
      <c r="K1693" s="26"/>
      <c r="L1693" s="116"/>
      <c r="M1693" s="16"/>
      <c r="N1693" s="26">
        <f t="shared" si="140"/>
        <v>1</v>
      </c>
      <c r="O1693" s="26">
        <f t="shared" si="141"/>
        <v>2004</v>
      </c>
      <c r="P1693" s="26">
        <f>INDEX(ENDEKS!$Q$4:$AB$25,MATCH(O1693,ENDEKS!$P$4:$P$25,0),MATCH(N1693,ENDEKS!$Q$3:$AB$3,0))</f>
        <v>33.345300000000002</v>
      </c>
      <c r="R1693" s="28">
        <f t="shared" si="142"/>
        <v>0</v>
      </c>
      <c r="S1693" s="28" t="e">
        <f t="shared" si="143"/>
        <v>#DIV/0!</v>
      </c>
      <c r="T1693" s="28" t="e">
        <f t="shared" si="144"/>
        <v>#DIV/0!</v>
      </c>
      <c r="U1693" s="16"/>
      <c r="V1693" s="16"/>
    </row>
    <row r="1694" spans="6:22" x14ac:dyDescent="0.2">
      <c r="F1694" s="16"/>
      <c r="H1694" s="16">
        <v>0</v>
      </c>
      <c r="I1694" s="16" t="e">
        <v>#DIV/0!</v>
      </c>
      <c r="J1694" s="16"/>
      <c r="K1694" s="26"/>
      <c r="L1694" s="116"/>
      <c r="M1694" s="16"/>
      <c r="N1694" s="26">
        <f t="shared" si="140"/>
        <v>1</v>
      </c>
      <c r="O1694" s="26">
        <f t="shared" si="141"/>
        <v>2004</v>
      </c>
      <c r="P1694" s="26">
        <f>INDEX(ENDEKS!$Q$4:$AB$25,MATCH(O1694,ENDEKS!$P$4:$P$25,0),MATCH(N1694,ENDEKS!$Q$3:$AB$3,0))</f>
        <v>33.345300000000002</v>
      </c>
      <c r="R1694" s="28">
        <f t="shared" si="142"/>
        <v>0</v>
      </c>
      <c r="S1694" s="28" t="e">
        <f t="shared" si="143"/>
        <v>#DIV/0!</v>
      </c>
      <c r="T1694" s="28" t="e">
        <f t="shared" si="144"/>
        <v>#DIV/0!</v>
      </c>
      <c r="U1694" s="16"/>
      <c r="V1694" s="16"/>
    </row>
    <row r="1695" spans="6:22" x14ac:dyDescent="0.2">
      <c r="F1695" s="16"/>
      <c r="H1695" s="16">
        <v>0</v>
      </c>
      <c r="I1695" s="16" t="e">
        <v>#DIV/0!</v>
      </c>
      <c r="J1695" s="16"/>
      <c r="K1695" s="26"/>
      <c r="L1695" s="116"/>
      <c r="M1695" s="16"/>
      <c r="N1695" s="26">
        <f t="shared" si="140"/>
        <v>1</v>
      </c>
      <c r="O1695" s="26">
        <f t="shared" si="141"/>
        <v>2004</v>
      </c>
      <c r="P1695" s="26">
        <f>INDEX(ENDEKS!$Q$4:$AB$25,MATCH(O1695,ENDEKS!$P$4:$P$25,0),MATCH(N1695,ENDEKS!$Q$3:$AB$3,0))</f>
        <v>33.345300000000002</v>
      </c>
      <c r="R1695" s="28">
        <f t="shared" si="142"/>
        <v>0</v>
      </c>
      <c r="S1695" s="28" t="e">
        <f t="shared" si="143"/>
        <v>#DIV/0!</v>
      </c>
      <c r="T1695" s="28" t="e">
        <f t="shared" si="144"/>
        <v>#DIV/0!</v>
      </c>
      <c r="U1695" s="16"/>
      <c r="V1695" s="16"/>
    </row>
    <row r="1696" spans="6:22" x14ac:dyDescent="0.2">
      <c r="F1696" s="16"/>
      <c r="H1696" s="16">
        <v>0</v>
      </c>
      <c r="I1696" s="16" t="e">
        <v>#DIV/0!</v>
      </c>
      <c r="J1696" s="16"/>
      <c r="K1696" s="26"/>
      <c r="L1696" s="116"/>
      <c r="M1696" s="16"/>
      <c r="N1696" s="26">
        <f t="shared" si="140"/>
        <v>1</v>
      </c>
      <c r="O1696" s="26">
        <f t="shared" si="141"/>
        <v>2004</v>
      </c>
      <c r="P1696" s="26">
        <f>INDEX(ENDEKS!$Q$4:$AB$25,MATCH(O1696,ENDEKS!$P$4:$P$25,0),MATCH(N1696,ENDEKS!$Q$3:$AB$3,0))</f>
        <v>33.345300000000002</v>
      </c>
      <c r="R1696" s="28">
        <f t="shared" si="142"/>
        <v>0</v>
      </c>
      <c r="S1696" s="28" t="e">
        <f t="shared" si="143"/>
        <v>#DIV/0!</v>
      </c>
      <c r="T1696" s="28" t="e">
        <f t="shared" si="144"/>
        <v>#DIV/0!</v>
      </c>
      <c r="U1696" s="16"/>
      <c r="V1696" s="16"/>
    </row>
    <row r="1697" spans="6:22" x14ac:dyDescent="0.2">
      <c r="F1697" s="16"/>
      <c r="H1697" s="16">
        <v>0</v>
      </c>
      <c r="I1697" s="16" t="e">
        <v>#DIV/0!</v>
      </c>
      <c r="J1697" s="16"/>
      <c r="K1697" s="26"/>
      <c r="L1697" s="116"/>
      <c r="M1697" s="16"/>
      <c r="N1697" s="26">
        <f t="shared" si="140"/>
        <v>1</v>
      </c>
      <c r="O1697" s="26">
        <f t="shared" si="141"/>
        <v>2004</v>
      </c>
      <c r="P1697" s="26">
        <f>INDEX(ENDEKS!$Q$4:$AB$25,MATCH(O1697,ENDEKS!$P$4:$P$25,0),MATCH(N1697,ENDEKS!$Q$3:$AB$3,0))</f>
        <v>33.345300000000002</v>
      </c>
      <c r="R1697" s="28">
        <f t="shared" si="142"/>
        <v>0</v>
      </c>
      <c r="S1697" s="28" t="e">
        <f t="shared" si="143"/>
        <v>#DIV/0!</v>
      </c>
      <c r="T1697" s="28" t="e">
        <f t="shared" si="144"/>
        <v>#DIV/0!</v>
      </c>
      <c r="U1697" s="16"/>
      <c r="V1697" s="16"/>
    </row>
    <row r="1698" spans="6:22" x14ac:dyDescent="0.2">
      <c r="F1698" s="16"/>
      <c r="H1698" s="16">
        <v>0</v>
      </c>
      <c r="I1698" s="16" t="e">
        <v>#DIV/0!</v>
      </c>
      <c r="J1698" s="16"/>
      <c r="K1698" s="26"/>
      <c r="L1698" s="116"/>
      <c r="M1698" s="16"/>
      <c r="N1698" s="26">
        <f t="shared" si="140"/>
        <v>1</v>
      </c>
      <c r="O1698" s="26">
        <f t="shared" si="141"/>
        <v>2004</v>
      </c>
      <c r="P1698" s="26">
        <f>INDEX(ENDEKS!$Q$4:$AB$25,MATCH(O1698,ENDEKS!$P$4:$P$25,0),MATCH(N1698,ENDEKS!$Q$3:$AB$3,0))</f>
        <v>33.345300000000002</v>
      </c>
      <c r="R1698" s="28">
        <f t="shared" si="142"/>
        <v>0</v>
      </c>
      <c r="S1698" s="28" t="e">
        <f t="shared" si="143"/>
        <v>#DIV/0!</v>
      </c>
      <c r="T1698" s="28" t="e">
        <f t="shared" si="144"/>
        <v>#DIV/0!</v>
      </c>
      <c r="U1698" s="16"/>
      <c r="V1698" s="16"/>
    </row>
    <row r="1699" spans="6:22" x14ac:dyDescent="0.2">
      <c r="F1699" s="16"/>
      <c r="H1699" s="16">
        <v>0</v>
      </c>
      <c r="I1699" s="16" t="e">
        <v>#DIV/0!</v>
      </c>
      <c r="J1699" s="16"/>
      <c r="K1699" s="26"/>
      <c r="L1699" s="116"/>
      <c r="M1699" s="16"/>
      <c r="N1699" s="26">
        <f t="shared" si="140"/>
        <v>1</v>
      </c>
      <c r="O1699" s="26">
        <f t="shared" si="141"/>
        <v>2004</v>
      </c>
      <c r="P1699" s="26">
        <f>INDEX(ENDEKS!$Q$4:$AB$25,MATCH(O1699,ENDEKS!$P$4:$P$25,0),MATCH(N1699,ENDEKS!$Q$3:$AB$3,0))</f>
        <v>33.345300000000002</v>
      </c>
      <c r="R1699" s="28">
        <f t="shared" si="142"/>
        <v>0</v>
      </c>
      <c r="S1699" s="28" t="e">
        <f t="shared" si="143"/>
        <v>#DIV/0!</v>
      </c>
      <c r="T1699" s="28" t="e">
        <f t="shared" si="144"/>
        <v>#DIV/0!</v>
      </c>
      <c r="U1699" s="16"/>
      <c r="V1699" s="16"/>
    </row>
    <row r="1700" spans="6:22" x14ac:dyDescent="0.2">
      <c r="F1700" s="16"/>
      <c r="H1700" s="16">
        <v>0</v>
      </c>
      <c r="I1700" s="16" t="e">
        <v>#DIV/0!</v>
      </c>
      <c r="J1700" s="16"/>
      <c r="K1700" s="26"/>
      <c r="L1700" s="116"/>
      <c r="M1700" s="16"/>
      <c r="N1700" s="26">
        <f t="shared" si="140"/>
        <v>1</v>
      </c>
      <c r="O1700" s="26">
        <f t="shared" si="141"/>
        <v>2004</v>
      </c>
      <c r="P1700" s="26">
        <f>INDEX(ENDEKS!$Q$4:$AB$25,MATCH(O1700,ENDEKS!$P$4:$P$25,0),MATCH(N1700,ENDEKS!$Q$3:$AB$3,0))</f>
        <v>33.345300000000002</v>
      </c>
      <c r="R1700" s="28">
        <f t="shared" si="142"/>
        <v>0</v>
      </c>
      <c r="S1700" s="28" t="e">
        <f t="shared" si="143"/>
        <v>#DIV/0!</v>
      </c>
      <c r="T1700" s="28" t="e">
        <f t="shared" si="144"/>
        <v>#DIV/0!</v>
      </c>
      <c r="U1700" s="16"/>
      <c r="V1700" s="16"/>
    </row>
    <row r="1701" spans="6:22" x14ac:dyDescent="0.2">
      <c r="F1701" s="16"/>
      <c r="H1701" s="16">
        <v>0</v>
      </c>
      <c r="I1701" s="16" t="e">
        <v>#DIV/0!</v>
      </c>
      <c r="J1701" s="16"/>
      <c r="K1701" s="26"/>
      <c r="L1701" s="116"/>
      <c r="M1701" s="16"/>
      <c r="N1701" s="26">
        <f t="shared" si="140"/>
        <v>1</v>
      </c>
      <c r="O1701" s="26">
        <f t="shared" si="141"/>
        <v>2004</v>
      </c>
      <c r="P1701" s="26">
        <f>INDEX(ENDEKS!$Q$4:$AB$25,MATCH(O1701,ENDEKS!$P$4:$P$25,0),MATCH(N1701,ENDEKS!$Q$3:$AB$3,0))</f>
        <v>33.345300000000002</v>
      </c>
      <c r="R1701" s="28">
        <f t="shared" si="142"/>
        <v>0</v>
      </c>
      <c r="S1701" s="28" t="e">
        <f t="shared" si="143"/>
        <v>#DIV/0!</v>
      </c>
      <c r="T1701" s="28" t="e">
        <f t="shared" si="144"/>
        <v>#DIV/0!</v>
      </c>
      <c r="U1701" s="16"/>
      <c r="V1701" s="16"/>
    </row>
    <row r="1702" spans="6:22" x14ac:dyDescent="0.2">
      <c r="F1702" s="16"/>
      <c r="H1702" s="16">
        <v>0</v>
      </c>
      <c r="I1702" s="16" t="e">
        <v>#DIV/0!</v>
      </c>
      <c r="J1702" s="16"/>
      <c r="K1702" s="26"/>
      <c r="L1702" s="116"/>
      <c r="M1702" s="16"/>
      <c r="N1702" s="26">
        <f t="shared" si="140"/>
        <v>1</v>
      </c>
      <c r="O1702" s="26">
        <f t="shared" si="141"/>
        <v>2004</v>
      </c>
      <c r="P1702" s="26">
        <f>INDEX(ENDEKS!$Q$4:$AB$25,MATCH(O1702,ENDEKS!$P$4:$P$25,0),MATCH(N1702,ENDEKS!$Q$3:$AB$3,0))</f>
        <v>33.345300000000002</v>
      </c>
      <c r="R1702" s="28">
        <f t="shared" si="142"/>
        <v>0</v>
      </c>
      <c r="S1702" s="28" t="e">
        <f t="shared" si="143"/>
        <v>#DIV/0!</v>
      </c>
      <c r="T1702" s="28" t="e">
        <f t="shared" si="144"/>
        <v>#DIV/0!</v>
      </c>
      <c r="U1702" s="16"/>
      <c r="V1702" s="16"/>
    </row>
    <row r="1703" spans="6:22" x14ac:dyDescent="0.2">
      <c r="F1703" s="16"/>
      <c r="H1703" s="16">
        <v>0</v>
      </c>
      <c r="I1703" s="16" t="e">
        <v>#DIV/0!</v>
      </c>
      <c r="J1703" s="16"/>
      <c r="K1703" s="26"/>
      <c r="L1703" s="116"/>
      <c r="M1703" s="16"/>
      <c r="N1703" s="26">
        <f t="shared" si="140"/>
        <v>1</v>
      </c>
      <c r="O1703" s="26">
        <f t="shared" si="141"/>
        <v>2004</v>
      </c>
      <c r="P1703" s="26">
        <f>INDEX(ENDEKS!$Q$4:$AB$25,MATCH(O1703,ENDEKS!$P$4:$P$25,0),MATCH(N1703,ENDEKS!$Q$3:$AB$3,0))</f>
        <v>33.345300000000002</v>
      </c>
      <c r="R1703" s="28">
        <f t="shared" si="142"/>
        <v>0</v>
      </c>
      <c r="S1703" s="28" t="e">
        <f t="shared" si="143"/>
        <v>#DIV/0!</v>
      </c>
      <c r="T1703" s="28" t="e">
        <f t="shared" si="144"/>
        <v>#DIV/0!</v>
      </c>
      <c r="U1703" s="16"/>
      <c r="V1703" s="16"/>
    </row>
    <row r="1704" spans="6:22" x14ac:dyDescent="0.2">
      <c r="F1704" s="16"/>
      <c r="H1704" s="16">
        <v>0</v>
      </c>
      <c r="I1704" s="16" t="e">
        <v>#DIV/0!</v>
      </c>
      <c r="J1704" s="16"/>
      <c r="K1704" s="26"/>
      <c r="L1704" s="116"/>
      <c r="M1704" s="16"/>
      <c r="N1704" s="26">
        <f t="shared" si="140"/>
        <v>1</v>
      </c>
      <c r="O1704" s="26">
        <f t="shared" si="141"/>
        <v>2004</v>
      </c>
      <c r="P1704" s="26">
        <f>INDEX(ENDEKS!$Q$4:$AB$25,MATCH(O1704,ENDEKS!$P$4:$P$25,0),MATCH(N1704,ENDEKS!$Q$3:$AB$3,0))</f>
        <v>33.345300000000002</v>
      </c>
      <c r="R1704" s="28">
        <f t="shared" si="142"/>
        <v>0</v>
      </c>
      <c r="S1704" s="28" t="e">
        <f t="shared" si="143"/>
        <v>#DIV/0!</v>
      </c>
      <c r="T1704" s="28" t="e">
        <f t="shared" si="144"/>
        <v>#DIV/0!</v>
      </c>
      <c r="U1704" s="16"/>
      <c r="V1704" s="16"/>
    </row>
    <row r="1705" spans="6:22" x14ac:dyDescent="0.2">
      <c r="F1705" s="16"/>
      <c r="H1705" s="16">
        <v>0</v>
      </c>
      <c r="I1705" s="16" t="e">
        <v>#DIV/0!</v>
      </c>
      <c r="J1705" s="16"/>
      <c r="K1705" s="26"/>
      <c r="L1705" s="116"/>
      <c r="M1705" s="16"/>
      <c r="N1705" s="26">
        <f t="shared" si="140"/>
        <v>1</v>
      </c>
      <c r="O1705" s="26">
        <f t="shared" si="141"/>
        <v>2004</v>
      </c>
      <c r="P1705" s="26">
        <f>INDEX(ENDEKS!$Q$4:$AB$25,MATCH(O1705,ENDEKS!$P$4:$P$25,0),MATCH(N1705,ENDEKS!$Q$3:$AB$3,0))</f>
        <v>33.345300000000002</v>
      </c>
      <c r="R1705" s="28">
        <f t="shared" si="142"/>
        <v>0</v>
      </c>
      <c r="S1705" s="28" t="e">
        <f t="shared" si="143"/>
        <v>#DIV/0!</v>
      </c>
      <c r="T1705" s="28" t="e">
        <f t="shared" si="144"/>
        <v>#DIV/0!</v>
      </c>
      <c r="U1705" s="16"/>
      <c r="V1705" s="16"/>
    </row>
    <row r="1706" spans="6:22" x14ac:dyDescent="0.2">
      <c r="F1706" s="16"/>
      <c r="H1706" s="16">
        <v>0</v>
      </c>
      <c r="I1706" s="16" t="e">
        <v>#DIV/0!</v>
      </c>
      <c r="J1706" s="16"/>
      <c r="K1706" s="26"/>
      <c r="L1706" s="116"/>
      <c r="M1706" s="16"/>
      <c r="N1706" s="26">
        <f t="shared" si="140"/>
        <v>1</v>
      </c>
      <c r="O1706" s="26">
        <f t="shared" si="141"/>
        <v>2004</v>
      </c>
      <c r="P1706" s="26">
        <f>INDEX(ENDEKS!$Q$4:$AB$25,MATCH(O1706,ENDEKS!$P$4:$P$25,0),MATCH(N1706,ENDEKS!$Q$3:$AB$3,0))</f>
        <v>33.345300000000002</v>
      </c>
      <c r="R1706" s="28">
        <f t="shared" si="142"/>
        <v>0</v>
      </c>
      <c r="S1706" s="28" t="e">
        <f t="shared" si="143"/>
        <v>#DIV/0!</v>
      </c>
      <c r="T1706" s="28" t="e">
        <f t="shared" si="144"/>
        <v>#DIV/0!</v>
      </c>
      <c r="U1706" s="16"/>
      <c r="V1706" s="16"/>
    </row>
    <row r="1707" spans="6:22" x14ac:dyDescent="0.2">
      <c r="F1707" s="16"/>
      <c r="H1707" s="16">
        <v>0</v>
      </c>
      <c r="I1707" s="16" t="e">
        <v>#DIV/0!</v>
      </c>
      <c r="J1707" s="16"/>
      <c r="K1707" s="26"/>
      <c r="L1707" s="116"/>
      <c r="M1707" s="16"/>
      <c r="N1707" s="26">
        <f t="shared" si="140"/>
        <v>1</v>
      </c>
      <c r="O1707" s="26">
        <f t="shared" si="141"/>
        <v>2004</v>
      </c>
      <c r="P1707" s="26">
        <f>INDEX(ENDEKS!$Q$4:$AB$25,MATCH(O1707,ENDEKS!$P$4:$P$25,0),MATCH(N1707,ENDEKS!$Q$3:$AB$3,0))</f>
        <v>33.345300000000002</v>
      </c>
      <c r="R1707" s="28">
        <f t="shared" si="142"/>
        <v>0</v>
      </c>
      <c r="S1707" s="28" t="e">
        <f t="shared" si="143"/>
        <v>#DIV/0!</v>
      </c>
      <c r="T1707" s="28" t="e">
        <f t="shared" si="144"/>
        <v>#DIV/0!</v>
      </c>
      <c r="U1707" s="16"/>
      <c r="V1707" s="16"/>
    </row>
    <row r="1708" spans="6:22" x14ac:dyDescent="0.2">
      <c r="F1708" s="16"/>
      <c r="H1708" s="16">
        <v>0</v>
      </c>
      <c r="I1708" s="16" t="e">
        <v>#DIV/0!</v>
      </c>
      <c r="J1708" s="16"/>
      <c r="K1708" s="26"/>
      <c r="L1708" s="116"/>
      <c r="M1708" s="16"/>
      <c r="N1708" s="26">
        <f t="shared" si="140"/>
        <v>1</v>
      </c>
      <c r="O1708" s="26">
        <f t="shared" si="141"/>
        <v>2004</v>
      </c>
      <c r="P1708" s="26">
        <f>INDEX(ENDEKS!$Q$4:$AB$25,MATCH(O1708,ENDEKS!$P$4:$P$25,0),MATCH(N1708,ENDEKS!$Q$3:$AB$3,0))</f>
        <v>33.345300000000002</v>
      </c>
      <c r="R1708" s="28">
        <f t="shared" si="142"/>
        <v>0</v>
      </c>
      <c r="S1708" s="28" t="e">
        <f t="shared" si="143"/>
        <v>#DIV/0!</v>
      </c>
      <c r="T1708" s="28" t="e">
        <f t="shared" si="144"/>
        <v>#DIV/0!</v>
      </c>
      <c r="U1708" s="16"/>
      <c r="V1708" s="16"/>
    </row>
    <row r="1709" spans="6:22" x14ac:dyDescent="0.2">
      <c r="F1709" s="16"/>
      <c r="H1709" s="16">
        <v>0</v>
      </c>
      <c r="I1709" s="16" t="e">
        <v>#DIV/0!</v>
      </c>
      <c r="J1709" s="16"/>
      <c r="K1709" s="26"/>
      <c r="L1709" s="116"/>
      <c r="M1709" s="16"/>
      <c r="N1709" s="26">
        <f t="shared" si="140"/>
        <v>1</v>
      </c>
      <c r="O1709" s="26">
        <f t="shared" si="141"/>
        <v>2004</v>
      </c>
      <c r="P1709" s="26">
        <f>INDEX(ENDEKS!$Q$4:$AB$25,MATCH(O1709,ENDEKS!$P$4:$P$25,0),MATCH(N1709,ENDEKS!$Q$3:$AB$3,0))</f>
        <v>33.345300000000002</v>
      </c>
      <c r="R1709" s="28">
        <f t="shared" si="142"/>
        <v>0</v>
      </c>
      <c r="S1709" s="28" t="e">
        <f t="shared" si="143"/>
        <v>#DIV/0!</v>
      </c>
      <c r="T1709" s="28" t="e">
        <f t="shared" si="144"/>
        <v>#DIV/0!</v>
      </c>
      <c r="U1709" s="16"/>
      <c r="V1709" s="16"/>
    </row>
    <row r="1710" spans="6:22" x14ac:dyDescent="0.2">
      <c r="F1710" s="16"/>
      <c r="H1710" s="16">
        <v>0</v>
      </c>
      <c r="I1710" s="16" t="e">
        <v>#DIV/0!</v>
      </c>
      <c r="J1710" s="16"/>
      <c r="K1710" s="26"/>
      <c r="L1710" s="116"/>
      <c r="M1710" s="16"/>
      <c r="N1710" s="26">
        <f t="shared" si="140"/>
        <v>1</v>
      </c>
      <c r="O1710" s="26">
        <f t="shared" si="141"/>
        <v>2004</v>
      </c>
      <c r="P1710" s="26">
        <f>INDEX(ENDEKS!$Q$4:$AB$25,MATCH(O1710,ENDEKS!$P$4:$P$25,0),MATCH(N1710,ENDEKS!$Q$3:$AB$3,0))</f>
        <v>33.345300000000002</v>
      </c>
      <c r="R1710" s="28">
        <f t="shared" si="142"/>
        <v>0</v>
      </c>
      <c r="S1710" s="28" t="e">
        <f t="shared" si="143"/>
        <v>#DIV/0!</v>
      </c>
      <c r="T1710" s="28" t="e">
        <f t="shared" si="144"/>
        <v>#DIV/0!</v>
      </c>
      <c r="U1710" s="16"/>
      <c r="V1710" s="16"/>
    </row>
    <row r="1711" spans="6:22" x14ac:dyDescent="0.2">
      <c r="F1711" s="16"/>
      <c r="H1711" s="16">
        <v>0</v>
      </c>
      <c r="I1711" s="16" t="e">
        <v>#DIV/0!</v>
      </c>
      <c r="J1711" s="16"/>
      <c r="K1711" s="26"/>
      <c r="L1711" s="116"/>
      <c r="M1711" s="16"/>
      <c r="N1711" s="26">
        <f t="shared" si="140"/>
        <v>1</v>
      </c>
      <c r="O1711" s="26">
        <f t="shared" si="141"/>
        <v>2004</v>
      </c>
      <c r="P1711" s="26">
        <f>INDEX(ENDEKS!$Q$4:$AB$25,MATCH(O1711,ENDEKS!$P$4:$P$25,0),MATCH(N1711,ENDEKS!$Q$3:$AB$3,0))</f>
        <v>33.345300000000002</v>
      </c>
      <c r="R1711" s="28">
        <f t="shared" si="142"/>
        <v>0</v>
      </c>
      <c r="S1711" s="28" t="e">
        <f t="shared" si="143"/>
        <v>#DIV/0!</v>
      </c>
      <c r="T1711" s="28" t="e">
        <f t="shared" si="144"/>
        <v>#DIV/0!</v>
      </c>
      <c r="U1711" s="16"/>
      <c r="V1711" s="16"/>
    </row>
    <row r="1712" spans="6:22" x14ac:dyDescent="0.2">
      <c r="F1712" s="16"/>
      <c r="H1712" s="16">
        <v>0</v>
      </c>
      <c r="I1712" s="16" t="e">
        <v>#DIV/0!</v>
      </c>
      <c r="J1712" s="16"/>
      <c r="K1712" s="26"/>
      <c r="L1712" s="116"/>
      <c r="M1712" s="16"/>
      <c r="N1712" s="26">
        <f t="shared" si="140"/>
        <v>1</v>
      </c>
      <c r="O1712" s="26">
        <f t="shared" si="141"/>
        <v>2004</v>
      </c>
      <c r="P1712" s="26">
        <f>INDEX(ENDEKS!$Q$4:$AB$25,MATCH(O1712,ENDEKS!$P$4:$P$25,0),MATCH(N1712,ENDEKS!$Q$3:$AB$3,0))</f>
        <v>33.345300000000002</v>
      </c>
      <c r="R1712" s="28">
        <f t="shared" si="142"/>
        <v>0</v>
      </c>
      <c r="S1712" s="28" t="e">
        <f t="shared" si="143"/>
        <v>#DIV/0!</v>
      </c>
      <c r="T1712" s="28" t="e">
        <f t="shared" si="144"/>
        <v>#DIV/0!</v>
      </c>
      <c r="U1712" s="16"/>
      <c r="V1712" s="16"/>
    </row>
    <row r="1713" spans="6:22" x14ac:dyDescent="0.2">
      <c r="F1713" s="16"/>
      <c r="H1713" s="16">
        <v>0</v>
      </c>
      <c r="I1713" s="16" t="e">
        <v>#DIV/0!</v>
      </c>
      <c r="J1713" s="16"/>
      <c r="K1713" s="26"/>
      <c r="L1713" s="116"/>
      <c r="M1713" s="16"/>
      <c r="N1713" s="26">
        <f t="shared" si="140"/>
        <v>1</v>
      </c>
      <c r="O1713" s="26">
        <f t="shared" si="141"/>
        <v>2004</v>
      </c>
      <c r="P1713" s="26">
        <f>INDEX(ENDEKS!$Q$4:$AB$25,MATCH(O1713,ENDEKS!$P$4:$P$25,0),MATCH(N1713,ENDEKS!$Q$3:$AB$3,0))</f>
        <v>33.345300000000002</v>
      </c>
      <c r="R1713" s="28">
        <f t="shared" si="142"/>
        <v>0</v>
      </c>
      <c r="S1713" s="28" t="e">
        <f t="shared" si="143"/>
        <v>#DIV/0!</v>
      </c>
      <c r="T1713" s="28" t="e">
        <f t="shared" si="144"/>
        <v>#DIV/0!</v>
      </c>
      <c r="U1713" s="16"/>
      <c r="V1713" s="16"/>
    </row>
    <row r="1714" spans="6:22" x14ac:dyDescent="0.2">
      <c r="F1714" s="16"/>
      <c r="H1714" s="16">
        <v>0</v>
      </c>
      <c r="I1714" s="16" t="e">
        <v>#DIV/0!</v>
      </c>
      <c r="J1714" s="16"/>
      <c r="K1714" s="26"/>
      <c r="L1714" s="116"/>
      <c r="M1714" s="16"/>
      <c r="N1714" s="26">
        <f t="shared" si="140"/>
        <v>1</v>
      </c>
      <c r="O1714" s="26">
        <f t="shared" si="141"/>
        <v>2004</v>
      </c>
      <c r="P1714" s="26">
        <f>INDEX(ENDEKS!$Q$4:$AB$25,MATCH(O1714,ENDEKS!$P$4:$P$25,0),MATCH(N1714,ENDEKS!$Q$3:$AB$3,0))</f>
        <v>33.345300000000002</v>
      </c>
      <c r="R1714" s="28">
        <f t="shared" si="142"/>
        <v>0</v>
      </c>
      <c r="S1714" s="28" t="e">
        <f t="shared" si="143"/>
        <v>#DIV/0!</v>
      </c>
      <c r="T1714" s="28" t="e">
        <f t="shared" si="144"/>
        <v>#DIV/0!</v>
      </c>
      <c r="U1714" s="16"/>
      <c r="V1714" s="16"/>
    </row>
    <row r="1715" spans="6:22" x14ac:dyDescent="0.2">
      <c r="F1715" s="16"/>
      <c r="H1715" s="16">
        <v>0</v>
      </c>
      <c r="I1715" s="16" t="e">
        <v>#DIV/0!</v>
      </c>
      <c r="J1715" s="16"/>
      <c r="K1715" s="26"/>
      <c r="L1715" s="116"/>
      <c r="M1715" s="16"/>
      <c r="N1715" s="26">
        <f t="shared" si="140"/>
        <v>1</v>
      </c>
      <c r="O1715" s="26">
        <f t="shared" si="141"/>
        <v>2004</v>
      </c>
      <c r="P1715" s="26">
        <f>INDEX(ENDEKS!$Q$4:$AB$25,MATCH(O1715,ENDEKS!$P$4:$P$25,0),MATCH(N1715,ENDEKS!$Q$3:$AB$3,0))</f>
        <v>33.345300000000002</v>
      </c>
      <c r="R1715" s="28">
        <f t="shared" si="142"/>
        <v>0</v>
      </c>
      <c r="S1715" s="28" t="e">
        <f t="shared" si="143"/>
        <v>#DIV/0!</v>
      </c>
      <c r="T1715" s="28" t="e">
        <f t="shared" si="144"/>
        <v>#DIV/0!</v>
      </c>
      <c r="U1715" s="16"/>
      <c r="V1715" s="16"/>
    </row>
    <row r="1716" spans="6:22" x14ac:dyDescent="0.2">
      <c r="F1716" s="16"/>
      <c r="H1716" s="16">
        <v>0</v>
      </c>
      <c r="I1716" s="16" t="e">
        <v>#DIV/0!</v>
      </c>
      <c r="J1716" s="16"/>
      <c r="K1716" s="26"/>
      <c r="L1716" s="116"/>
      <c r="M1716" s="16"/>
      <c r="N1716" s="26">
        <f t="shared" si="140"/>
        <v>1</v>
      </c>
      <c r="O1716" s="26">
        <f t="shared" si="141"/>
        <v>2004</v>
      </c>
      <c r="P1716" s="26">
        <f>INDEX(ENDEKS!$Q$4:$AB$25,MATCH(O1716,ENDEKS!$P$4:$P$25,0),MATCH(N1716,ENDEKS!$Q$3:$AB$3,0))</f>
        <v>33.345300000000002</v>
      </c>
      <c r="R1716" s="28">
        <f t="shared" si="142"/>
        <v>0</v>
      </c>
      <c r="S1716" s="28" t="e">
        <f t="shared" si="143"/>
        <v>#DIV/0!</v>
      </c>
      <c r="T1716" s="28" t="e">
        <f t="shared" si="144"/>
        <v>#DIV/0!</v>
      </c>
      <c r="U1716" s="16"/>
      <c r="V1716" s="16"/>
    </row>
    <row r="1717" spans="6:22" x14ac:dyDescent="0.2">
      <c r="F1717" s="16"/>
      <c r="H1717" s="16">
        <v>0</v>
      </c>
      <c r="I1717" s="16" t="e">
        <v>#DIV/0!</v>
      </c>
      <c r="J1717" s="16"/>
      <c r="K1717" s="26"/>
      <c r="L1717" s="116"/>
      <c r="M1717" s="16"/>
      <c r="N1717" s="26">
        <f t="shared" si="140"/>
        <v>1</v>
      </c>
      <c r="O1717" s="26">
        <f t="shared" si="141"/>
        <v>2004</v>
      </c>
      <c r="P1717" s="26">
        <f>INDEX(ENDEKS!$Q$4:$AB$25,MATCH(O1717,ENDEKS!$P$4:$P$25,0),MATCH(N1717,ENDEKS!$Q$3:$AB$3,0))</f>
        <v>33.345300000000002</v>
      </c>
      <c r="R1717" s="28">
        <f t="shared" si="142"/>
        <v>0</v>
      </c>
      <c r="S1717" s="28" t="e">
        <f t="shared" si="143"/>
        <v>#DIV/0!</v>
      </c>
      <c r="T1717" s="28" t="e">
        <f t="shared" si="144"/>
        <v>#DIV/0!</v>
      </c>
      <c r="U1717" s="16"/>
      <c r="V1717" s="16"/>
    </row>
    <row r="1718" spans="6:22" x14ac:dyDescent="0.2">
      <c r="F1718" s="16"/>
      <c r="H1718" s="16">
        <v>0</v>
      </c>
      <c r="I1718" s="16" t="e">
        <v>#DIV/0!</v>
      </c>
      <c r="J1718" s="16"/>
      <c r="K1718" s="26"/>
      <c r="L1718" s="116"/>
      <c r="M1718" s="16"/>
      <c r="N1718" s="26">
        <f t="shared" si="140"/>
        <v>1</v>
      </c>
      <c r="O1718" s="26">
        <f t="shared" si="141"/>
        <v>2004</v>
      </c>
      <c r="P1718" s="26">
        <f>INDEX(ENDEKS!$Q$4:$AB$25,MATCH(O1718,ENDEKS!$P$4:$P$25,0),MATCH(N1718,ENDEKS!$Q$3:$AB$3,0))</f>
        <v>33.345300000000002</v>
      </c>
      <c r="R1718" s="28">
        <f t="shared" si="142"/>
        <v>0</v>
      </c>
      <c r="S1718" s="28" t="e">
        <f t="shared" si="143"/>
        <v>#DIV/0!</v>
      </c>
      <c r="T1718" s="28" t="e">
        <f t="shared" si="144"/>
        <v>#DIV/0!</v>
      </c>
      <c r="U1718" s="16"/>
      <c r="V1718" s="16"/>
    </row>
    <row r="1719" spans="6:22" x14ac:dyDescent="0.2">
      <c r="F1719" s="16"/>
      <c r="H1719" s="16">
        <v>0</v>
      </c>
      <c r="I1719" s="16" t="e">
        <v>#DIV/0!</v>
      </c>
      <c r="J1719" s="16"/>
      <c r="K1719" s="26"/>
      <c r="L1719" s="116"/>
      <c r="M1719" s="16"/>
      <c r="N1719" s="26">
        <f t="shared" si="140"/>
        <v>1</v>
      </c>
      <c r="O1719" s="26">
        <f t="shared" si="141"/>
        <v>2004</v>
      </c>
      <c r="P1719" s="26">
        <f>INDEX(ENDEKS!$Q$4:$AB$25,MATCH(O1719,ENDEKS!$P$4:$P$25,0),MATCH(N1719,ENDEKS!$Q$3:$AB$3,0))</f>
        <v>33.345300000000002</v>
      </c>
      <c r="R1719" s="28">
        <f t="shared" si="142"/>
        <v>0</v>
      </c>
      <c r="S1719" s="28" t="e">
        <f t="shared" si="143"/>
        <v>#DIV/0!</v>
      </c>
      <c r="T1719" s="28" t="e">
        <f t="shared" si="144"/>
        <v>#DIV/0!</v>
      </c>
      <c r="U1719" s="16"/>
      <c r="V1719" s="16"/>
    </row>
    <row r="1720" spans="6:22" x14ac:dyDescent="0.2">
      <c r="F1720" s="16"/>
      <c r="H1720" s="16">
        <v>0</v>
      </c>
      <c r="I1720" s="16" t="e">
        <v>#DIV/0!</v>
      </c>
      <c r="J1720" s="16"/>
      <c r="K1720" s="26"/>
      <c r="L1720" s="116"/>
      <c r="M1720" s="16"/>
      <c r="N1720" s="26">
        <f t="shared" si="140"/>
        <v>1</v>
      </c>
      <c r="O1720" s="26">
        <f t="shared" si="141"/>
        <v>2004</v>
      </c>
      <c r="P1720" s="26">
        <f>INDEX(ENDEKS!$Q$4:$AB$25,MATCH(O1720,ENDEKS!$P$4:$P$25,0),MATCH(N1720,ENDEKS!$Q$3:$AB$3,0))</f>
        <v>33.345300000000002</v>
      </c>
      <c r="R1720" s="28">
        <f t="shared" si="142"/>
        <v>0</v>
      </c>
      <c r="S1720" s="28" t="e">
        <f t="shared" si="143"/>
        <v>#DIV/0!</v>
      </c>
      <c r="T1720" s="28" t="e">
        <f t="shared" si="144"/>
        <v>#DIV/0!</v>
      </c>
      <c r="U1720" s="16"/>
      <c r="V1720" s="16"/>
    </row>
    <row r="1721" spans="6:22" x14ac:dyDescent="0.2">
      <c r="F1721" s="16"/>
      <c r="H1721" s="16">
        <v>0</v>
      </c>
      <c r="I1721" s="16" t="e">
        <v>#DIV/0!</v>
      </c>
      <c r="J1721" s="16"/>
      <c r="K1721" s="26"/>
      <c r="L1721" s="116"/>
      <c r="M1721" s="16"/>
      <c r="N1721" s="26">
        <f t="shared" si="140"/>
        <v>1</v>
      </c>
      <c r="O1721" s="26">
        <f t="shared" si="141"/>
        <v>2004</v>
      </c>
      <c r="P1721" s="26">
        <f>INDEX(ENDEKS!$Q$4:$AB$25,MATCH(O1721,ENDEKS!$P$4:$P$25,0),MATCH(N1721,ENDEKS!$Q$3:$AB$3,0))</f>
        <v>33.345300000000002</v>
      </c>
      <c r="R1721" s="28">
        <f t="shared" si="142"/>
        <v>0</v>
      </c>
      <c r="S1721" s="28" t="e">
        <f t="shared" si="143"/>
        <v>#DIV/0!</v>
      </c>
      <c r="T1721" s="28" t="e">
        <f t="shared" si="144"/>
        <v>#DIV/0!</v>
      </c>
      <c r="U1721" s="16"/>
      <c r="V1721" s="16"/>
    </row>
    <row r="1722" spans="6:22" x14ac:dyDescent="0.2">
      <c r="F1722" s="16"/>
      <c r="H1722" s="16">
        <v>0</v>
      </c>
      <c r="I1722" s="16" t="e">
        <v>#DIV/0!</v>
      </c>
      <c r="J1722" s="16"/>
      <c r="K1722" s="26"/>
      <c r="L1722" s="116"/>
      <c r="M1722" s="16"/>
      <c r="N1722" s="26">
        <f t="shared" si="140"/>
        <v>1</v>
      </c>
      <c r="O1722" s="26">
        <f t="shared" si="141"/>
        <v>2004</v>
      </c>
      <c r="P1722" s="26">
        <f>INDEX(ENDEKS!$Q$4:$AB$25,MATCH(O1722,ENDEKS!$P$4:$P$25,0),MATCH(N1722,ENDEKS!$Q$3:$AB$3,0))</f>
        <v>33.345300000000002</v>
      </c>
      <c r="R1722" s="28">
        <f t="shared" si="142"/>
        <v>0</v>
      </c>
      <c r="S1722" s="28" t="e">
        <f t="shared" si="143"/>
        <v>#DIV/0!</v>
      </c>
      <c r="T1722" s="28" t="e">
        <f t="shared" si="144"/>
        <v>#DIV/0!</v>
      </c>
      <c r="U1722" s="16"/>
      <c r="V1722" s="16"/>
    </row>
    <row r="1723" spans="6:22" x14ac:dyDescent="0.2">
      <c r="F1723" s="16"/>
      <c r="H1723" s="16">
        <v>0</v>
      </c>
      <c r="I1723" s="16" t="e">
        <v>#DIV/0!</v>
      </c>
      <c r="J1723" s="16"/>
      <c r="K1723" s="26"/>
      <c r="L1723" s="116"/>
      <c r="M1723" s="16"/>
      <c r="N1723" s="26">
        <f t="shared" si="140"/>
        <v>1</v>
      </c>
      <c r="O1723" s="26">
        <f t="shared" si="141"/>
        <v>2004</v>
      </c>
      <c r="P1723" s="26">
        <f>INDEX(ENDEKS!$Q$4:$AB$25,MATCH(O1723,ENDEKS!$P$4:$P$25,0),MATCH(N1723,ENDEKS!$Q$3:$AB$3,0))</f>
        <v>33.345300000000002</v>
      </c>
      <c r="R1723" s="28">
        <f t="shared" si="142"/>
        <v>0</v>
      </c>
      <c r="S1723" s="28" t="e">
        <f t="shared" si="143"/>
        <v>#DIV/0!</v>
      </c>
      <c r="T1723" s="28" t="e">
        <f t="shared" si="144"/>
        <v>#DIV/0!</v>
      </c>
      <c r="U1723" s="16"/>
      <c r="V1723" s="16"/>
    </row>
    <row r="1724" spans="6:22" x14ac:dyDescent="0.2">
      <c r="F1724" s="16"/>
      <c r="H1724" s="16">
        <v>0</v>
      </c>
      <c r="I1724" s="16" t="e">
        <v>#DIV/0!</v>
      </c>
      <c r="J1724" s="16"/>
      <c r="K1724" s="26"/>
      <c r="L1724" s="116"/>
      <c r="M1724" s="16"/>
      <c r="N1724" s="26">
        <f t="shared" si="140"/>
        <v>1</v>
      </c>
      <c r="O1724" s="26">
        <f t="shared" si="141"/>
        <v>2004</v>
      </c>
      <c r="P1724" s="26">
        <f>INDEX(ENDEKS!$Q$4:$AB$25,MATCH(O1724,ENDEKS!$P$4:$P$25,0),MATCH(N1724,ENDEKS!$Q$3:$AB$3,0))</f>
        <v>33.345300000000002</v>
      </c>
      <c r="R1724" s="28">
        <f t="shared" si="142"/>
        <v>0</v>
      </c>
      <c r="S1724" s="28" t="e">
        <f t="shared" si="143"/>
        <v>#DIV/0!</v>
      </c>
      <c r="T1724" s="28" t="e">
        <f t="shared" si="144"/>
        <v>#DIV/0!</v>
      </c>
      <c r="U1724" s="16"/>
      <c r="V1724" s="16"/>
    </row>
    <row r="1725" spans="6:22" x14ac:dyDescent="0.2">
      <c r="F1725" s="16"/>
      <c r="H1725" s="16">
        <v>0</v>
      </c>
      <c r="I1725" s="16" t="e">
        <v>#DIV/0!</v>
      </c>
      <c r="J1725" s="16"/>
      <c r="K1725" s="26"/>
      <c r="L1725" s="116"/>
      <c r="M1725" s="16"/>
      <c r="N1725" s="26">
        <f t="shared" si="140"/>
        <v>1</v>
      </c>
      <c r="O1725" s="26">
        <f t="shared" si="141"/>
        <v>2004</v>
      </c>
      <c r="P1725" s="26">
        <f>INDEX(ENDEKS!$Q$4:$AB$25,MATCH(O1725,ENDEKS!$P$4:$P$25,0),MATCH(N1725,ENDEKS!$Q$3:$AB$3,0))</f>
        <v>33.345300000000002</v>
      </c>
      <c r="R1725" s="28">
        <f t="shared" si="142"/>
        <v>0</v>
      </c>
      <c r="S1725" s="28" t="e">
        <f t="shared" si="143"/>
        <v>#DIV/0!</v>
      </c>
      <c r="T1725" s="28" t="e">
        <f t="shared" si="144"/>
        <v>#DIV/0!</v>
      </c>
      <c r="U1725" s="16"/>
      <c r="V1725" s="16"/>
    </row>
    <row r="1726" spans="6:22" x14ac:dyDescent="0.2">
      <c r="F1726" s="16"/>
      <c r="H1726" s="16">
        <v>0</v>
      </c>
      <c r="I1726" s="16" t="e">
        <v>#DIV/0!</v>
      </c>
      <c r="J1726" s="16"/>
      <c r="K1726" s="26"/>
      <c r="L1726" s="116"/>
      <c r="M1726" s="16"/>
      <c r="N1726" s="26">
        <f t="shared" si="140"/>
        <v>1</v>
      </c>
      <c r="O1726" s="26">
        <f t="shared" si="141"/>
        <v>2004</v>
      </c>
      <c r="P1726" s="26">
        <f>INDEX(ENDEKS!$Q$4:$AB$25,MATCH(O1726,ENDEKS!$P$4:$P$25,0),MATCH(N1726,ENDEKS!$Q$3:$AB$3,0))</f>
        <v>33.345300000000002</v>
      </c>
      <c r="R1726" s="28">
        <f t="shared" si="142"/>
        <v>0</v>
      </c>
      <c r="S1726" s="28" t="e">
        <f t="shared" si="143"/>
        <v>#DIV/0!</v>
      </c>
      <c r="T1726" s="28" t="e">
        <f t="shared" si="144"/>
        <v>#DIV/0!</v>
      </c>
      <c r="U1726" s="16"/>
      <c r="V1726" s="16"/>
    </row>
    <row r="1727" spans="6:22" x14ac:dyDescent="0.2">
      <c r="F1727" s="16"/>
      <c r="H1727" s="16">
        <v>0</v>
      </c>
      <c r="I1727" s="16" t="e">
        <v>#DIV/0!</v>
      </c>
      <c r="J1727" s="16"/>
      <c r="K1727" s="26"/>
      <c r="L1727" s="116"/>
      <c r="M1727" s="16"/>
      <c r="N1727" s="26">
        <f t="shared" si="140"/>
        <v>1</v>
      </c>
      <c r="O1727" s="26">
        <f t="shared" si="141"/>
        <v>2004</v>
      </c>
      <c r="P1727" s="26">
        <f>INDEX(ENDEKS!$Q$4:$AB$25,MATCH(O1727,ENDEKS!$P$4:$P$25,0),MATCH(N1727,ENDEKS!$Q$3:$AB$3,0))</f>
        <v>33.345300000000002</v>
      </c>
      <c r="R1727" s="28">
        <f t="shared" si="142"/>
        <v>0</v>
      </c>
      <c r="S1727" s="28" t="e">
        <f t="shared" si="143"/>
        <v>#DIV/0!</v>
      </c>
      <c r="T1727" s="28" t="e">
        <f t="shared" si="144"/>
        <v>#DIV/0!</v>
      </c>
      <c r="U1727" s="16"/>
      <c r="V1727" s="16"/>
    </row>
    <row r="1728" spans="6:22" x14ac:dyDescent="0.2">
      <c r="F1728" s="16"/>
      <c r="H1728" s="16">
        <v>0</v>
      </c>
      <c r="I1728" s="16" t="e">
        <v>#DIV/0!</v>
      </c>
      <c r="J1728" s="16"/>
      <c r="K1728" s="26"/>
      <c r="L1728" s="116"/>
      <c r="M1728" s="16"/>
      <c r="N1728" s="26">
        <f t="shared" si="140"/>
        <v>1</v>
      </c>
      <c r="O1728" s="26">
        <f t="shared" si="141"/>
        <v>2004</v>
      </c>
      <c r="P1728" s="26">
        <f>INDEX(ENDEKS!$Q$4:$AB$25,MATCH(O1728,ENDEKS!$P$4:$P$25,0),MATCH(N1728,ENDEKS!$Q$3:$AB$3,0))</f>
        <v>33.345300000000002</v>
      </c>
      <c r="R1728" s="28">
        <f t="shared" si="142"/>
        <v>0</v>
      </c>
      <c r="S1728" s="28" t="e">
        <f t="shared" si="143"/>
        <v>#DIV/0!</v>
      </c>
      <c r="T1728" s="28" t="e">
        <f t="shared" si="144"/>
        <v>#DIV/0!</v>
      </c>
      <c r="U1728" s="16"/>
      <c r="V1728" s="16"/>
    </row>
    <row r="1729" spans="6:22" x14ac:dyDescent="0.2">
      <c r="F1729" s="16"/>
      <c r="H1729" s="16">
        <v>0</v>
      </c>
      <c r="I1729" s="16" t="e">
        <v>#DIV/0!</v>
      </c>
      <c r="J1729" s="16"/>
      <c r="K1729" s="26"/>
      <c r="L1729" s="116"/>
      <c r="M1729" s="16"/>
      <c r="N1729" s="26">
        <f t="shared" si="140"/>
        <v>1</v>
      </c>
      <c r="O1729" s="26">
        <f t="shared" si="141"/>
        <v>2004</v>
      </c>
      <c r="P1729" s="26">
        <f>INDEX(ENDEKS!$Q$4:$AB$25,MATCH(O1729,ENDEKS!$P$4:$P$25,0),MATCH(N1729,ENDEKS!$Q$3:$AB$3,0))</f>
        <v>33.345300000000002</v>
      </c>
      <c r="R1729" s="28">
        <f t="shared" si="142"/>
        <v>0</v>
      </c>
      <c r="S1729" s="28" t="e">
        <f t="shared" si="143"/>
        <v>#DIV/0!</v>
      </c>
      <c r="T1729" s="28" t="e">
        <f t="shared" si="144"/>
        <v>#DIV/0!</v>
      </c>
      <c r="U1729" s="16"/>
      <c r="V1729" s="16"/>
    </row>
    <row r="1730" spans="6:22" x14ac:dyDescent="0.2">
      <c r="F1730" s="16"/>
      <c r="H1730" s="16">
        <v>0</v>
      </c>
      <c r="I1730" s="16" t="e">
        <v>#DIV/0!</v>
      </c>
      <c r="J1730" s="16"/>
      <c r="K1730" s="26"/>
      <c r="L1730" s="116"/>
      <c r="M1730" s="16"/>
      <c r="N1730" s="26">
        <f t="shared" si="140"/>
        <v>1</v>
      </c>
      <c r="O1730" s="26">
        <f t="shared" si="141"/>
        <v>2004</v>
      </c>
      <c r="P1730" s="26">
        <f>INDEX(ENDEKS!$Q$4:$AB$25,MATCH(O1730,ENDEKS!$P$4:$P$25,0),MATCH(N1730,ENDEKS!$Q$3:$AB$3,0))</f>
        <v>33.345300000000002</v>
      </c>
      <c r="R1730" s="28">
        <f t="shared" si="142"/>
        <v>0</v>
      </c>
      <c r="S1730" s="28" t="e">
        <f t="shared" si="143"/>
        <v>#DIV/0!</v>
      </c>
      <c r="T1730" s="28" t="e">
        <f t="shared" si="144"/>
        <v>#DIV/0!</v>
      </c>
      <c r="U1730" s="16"/>
      <c r="V1730" s="16"/>
    </row>
    <row r="1731" spans="6:22" x14ac:dyDescent="0.2">
      <c r="F1731" s="16"/>
      <c r="H1731" s="16">
        <v>0</v>
      </c>
      <c r="I1731" s="16" t="e">
        <v>#DIV/0!</v>
      </c>
      <c r="J1731" s="16"/>
      <c r="K1731" s="26"/>
      <c r="L1731" s="116"/>
      <c r="M1731" s="16"/>
      <c r="N1731" s="26">
        <f t="shared" si="140"/>
        <v>1</v>
      </c>
      <c r="O1731" s="26">
        <f t="shared" si="141"/>
        <v>2004</v>
      </c>
      <c r="P1731" s="26">
        <f>INDEX(ENDEKS!$Q$4:$AB$25,MATCH(O1731,ENDEKS!$P$4:$P$25,0),MATCH(N1731,ENDEKS!$Q$3:$AB$3,0))</f>
        <v>33.345300000000002</v>
      </c>
      <c r="R1731" s="28">
        <f t="shared" si="142"/>
        <v>0</v>
      </c>
      <c r="S1731" s="28" t="e">
        <f t="shared" si="143"/>
        <v>#DIV/0!</v>
      </c>
      <c r="T1731" s="28" t="e">
        <f t="shared" si="144"/>
        <v>#DIV/0!</v>
      </c>
      <c r="U1731" s="16"/>
      <c r="V1731" s="16"/>
    </row>
    <row r="1732" spans="6:22" x14ac:dyDescent="0.2">
      <c r="F1732" s="16"/>
      <c r="H1732" s="16">
        <v>0</v>
      </c>
      <c r="I1732" s="16" t="e">
        <v>#DIV/0!</v>
      </c>
      <c r="J1732" s="16"/>
      <c r="K1732" s="26"/>
      <c r="L1732" s="116"/>
      <c r="M1732" s="16"/>
      <c r="N1732" s="26">
        <f t="shared" si="140"/>
        <v>1</v>
      </c>
      <c r="O1732" s="26">
        <f t="shared" si="141"/>
        <v>2004</v>
      </c>
      <c r="P1732" s="26">
        <f>INDEX(ENDEKS!$Q$4:$AB$25,MATCH(O1732,ENDEKS!$P$4:$P$25,0),MATCH(N1732,ENDEKS!$Q$3:$AB$3,0))</f>
        <v>33.345300000000002</v>
      </c>
      <c r="R1732" s="28">
        <f t="shared" si="142"/>
        <v>0</v>
      </c>
      <c r="S1732" s="28" t="e">
        <f t="shared" si="143"/>
        <v>#DIV/0!</v>
      </c>
      <c r="T1732" s="28" t="e">
        <f t="shared" si="144"/>
        <v>#DIV/0!</v>
      </c>
      <c r="U1732" s="16"/>
      <c r="V1732" s="16"/>
    </row>
    <row r="1733" spans="6:22" x14ac:dyDescent="0.2">
      <c r="F1733" s="16"/>
      <c r="H1733" s="16">
        <v>0</v>
      </c>
      <c r="I1733" s="16" t="e">
        <v>#DIV/0!</v>
      </c>
      <c r="J1733" s="16"/>
      <c r="K1733" s="26"/>
      <c r="L1733" s="116"/>
      <c r="M1733" s="16"/>
      <c r="N1733" s="26">
        <f t="shared" si="140"/>
        <v>1</v>
      </c>
      <c r="O1733" s="26">
        <f t="shared" si="141"/>
        <v>2004</v>
      </c>
      <c r="P1733" s="26">
        <f>INDEX(ENDEKS!$Q$4:$AB$25,MATCH(O1733,ENDEKS!$P$4:$P$25,0),MATCH(N1733,ENDEKS!$Q$3:$AB$3,0))</f>
        <v>33.345300000000002</v>
      </c>
      <c r="R1733" s="28">
        <f t="shared" si="142"/>
        <v>0</v>
      </c>
      <c r="S1733" s="28" t="e">
        <f t="shared" si="143"/>
        <v>#DIV/0!</v>
      </c>
      <c r="T1733" s="28" t="e">
        <f t="shared" si="144"/>
        <v>#DIV/0!</v>
      </c>
      <c r="U1733" s="16"/>
      <c r="V1733" s="16"/>
    </row>
    <row r="1734" spans="6:22" x14ac:dyDescent="0.2">
      <c r="F1734" s="16"/>
      <c r="H1734" s="16">
        <v>0</v>
      </c>
      <c r="I1734" s="16" t="e">
        <v>#DIV/0!</v>
      </c>
      <c r="J1734" s="16"/>
      <c r="K1734" s="26"/>
      <c r="L1734" s="116"/>
      <c r="M1734" s="16"/>
      <c r="N1734" s="26">
        <f t="shared" si="140"/>
        <v>1</v>
      </c>
      <c r="O1734" s="26">
        <f t="shared" si="141"/>
        <v>2004</v>
      </c>
      <c r="P1734" s="26">
        <f>INDEX(ENDEKS!$Q$4:$AB$25,MATCH(O1734,ENDEKS!$P$4:$P$25,0),MATCH(N1734,ENDEKS!$Q$3:$AB$3,0))</f>
        <v>33.345300000000002</v>
      </c>
      <c r="R1734" s="28">
        <f t="shared" si="142"/>
        <v>0</v>
      </c>
      <c r="S1734" s="28" t="e">
        <f t="shared" si="143"/>
        <v>#DIV/0!</v>
      </c>
      <c r="T1734" s="28" t="e">
        <f t="shared" si="144"/>
        <v>#DIV/0!</v>
      </c>
      <c r="U1734" s="16"/>
      <c r="V1734" s="16"/>
    </row>
    <row r="1735" spans="6:22" x14ac:dyDescent="0.2">
      <c r="F1735" s="16"/>
      <c r="H1735" s="16">
        <v>0</v>
      </c>
      <c r="I1735" s="16" t="e">
        <v>#DIV/0!</v>
      </c>
      <c r="J1735" s="16"/>
      <c r="K1735" s="26"/>
      <c r="L1735" s="116"/>
      <c r="M1735" s="16"/>
      <c r="N1735" s="26">
        <f t="shared" si="140"/>
        <v>1</v>
      </c>
      <c r="O1735" s="26">
        <f t="shared" si="141"/>
        <v>2004</v>
      </c>
      <c r="P1735" s="26">
        <f>INDEX(ENDEKS!$Q$4:$AB$25,MATCH(O1735,ENDEKS!$P$4:$P$25,0),MATCH(N1735,ENDEKS!$Q$3:$AB$3,0))</f>
        <v>33.345300000000002</v>
      </c>
      <c r="R1735" s="28">
        <f t="shared" si="142"/>
        <v>0</v>
      </c>
      <c r="S1735" s="28" t="e">
        <f t="shared" si="143"/>
        <v>#DIV/0!</v>
      </c>
      <c r="T1735" s="28" t="e">
        <f t="shared" si="144"/>
        <v>#DIV/0!</v>
      </c>
      <c r="U1735" s="16"/>
      <c r="V1735" s="16"/>
    </row>
    <row r="1736" spans="6:22" x14ac:dyDescent="0.2">
      <c r="F1736" s="16"/>
      <c r="H1736" s="16">
        <v>0</v>
      </c>
      <c r="I1736" s="16" t="e">
        <v>#DIV/0!</v>
      </c>
      <c r="J1736" s="16"/>
      <c r="K1736" s="26"/>
      <c r="L1736" s="116"/>
      <c r="M1736" s="16"/>
      <c r="N1736" s="26">
        <f t="shared" si="140"/>
        <v>1</v>
      </c>
      <c r="O1736" s="26">
        <f t="shared" si="141"/>
        <v>2004</v>
      </c>
      <c r="P1736" s="26">
        <f>INDEX(ENDEKS!$Q$4:$AB$25,MATCH(O1736,ENDEKS!$P$4:$P$25,0),MATCH(N1736,ENDEKS!$Q$3:$AB$3,0))</f>
        <v>33.345300000000002</v>
      </c>
      <c r="R1736" s="28">
        <f t="shared" si="142"/>
        <v>0</v>
      </c>
      <c r="S1736" s="28" t="e">
        <f t="shared" si="143"/>
        <v>#DIV/0!</v>
      </c>
      <c r="T1736" s="28" t="e">
        <f t="shared" si="144"/>
        <v>#DIV/0!</v>
      </c>
      <c r="U1736" s="16"/>
      <c r="V1736" s="16"/>
    </row>
    <row r="1737" spans="6:22" x14ac:dyDescent="0.2">
      <c r="F1737" s="16"/>
      <c r="H1737" s="16">
        <v>0</v>
      </c>
      <c r="I1737" s="16" t="e">
        <v>#DIV/0!</v>
      </c>
      <c r="J1737" s="16"/>
      <c r="K1737" s="26"/>
      <c r="L1737" s="116"/>
      <c r="M1737" s="16"/>
      <c r="N1737" s="26">
        <f t="shared" si="140"/>
        <v>1</v>
      </c>
      <c r="O1737" s="26">
        <f t="shared" si="141"/>
        <v>2004</v>
      </c>
      <c r="P1737" s="26">
        <f>INDEX(ENDEKS!$Q$4:$AB$25,MATCH(O1737,ENDEKS!$P$4:$P$25,0),MATCH(N1737,ENDEKS!$Q$3:$AB$3,0))</f>
        <v>33.345300000000002</v>
      </c>
      <c r="R1737" s="28">
        <f t="shared" si="142"/>
        <v>0</v>
      </c>
      <c r="S1737" s="28" t="e">
        <f t="shared" si="143"/>
        <v>#DIV/0!</v>
      </c>
      <c r="T1737" s="28" t="e">
        <f t="shared" si="144"/>
        <v>#DIV/0!</v>
      </c>
      <c r="U1737" s="16"/>
      <c r="V1737" s="16"/>
    </row>
    <row r="1738" spans="6:22" x14ac:dyDescent="0.2">
      <c r="F1738" s="16"/>
      <c r="H1738" s="16">
        <v>0</v>
      </c>
      <c r="I1738" s="16" t="e">
        <v>#DIV/0!</v>
      </c>
      <c r="J1738" s="16"/>
      <c r="K1738" s="26"/>
      <c r="L1738" s="116"/>
      <c r="M1738" s="16"/>
      <c r="N1738" s="26">
        <f t="shared" si="140"/>
        <v>1</v>
      </c>
      <c r="O1738" s="26">
        <f t="shared" si="141"/>
        <v>2004</v>
      </c>
      <c r="P1738" s="26">
        <f>INDEX(ENDEKS!$Q$4:$AB$25,MATCH(O1738,ENDEKS!$P$4:$P$25,0),MATCH(N1738,ENDEKS!$Q$3:$AB$3,0))</f>
        <v>33.345300000000002</v>
      </c>
      <c r="R1738" s="28">
        <f t="shared" si="142"/>
        <v>0</v>
      </c>
      <c r="S1738" s="28" t="e">
        <f t="shared" si="143"/>
        <v>#DIV/0!</v>
      </c>
      <c r="T1738" s="28" t="e">
        <f t="shared" si="144"/>
        <v>#DIV/0!</v>
      </c>
      <c r="U1738" s="16"/>
      <c r="V1738" s="16"/>
    </row>
    <row r="1739" spans="6:22" x14ac:dyDescent="0.2">
      <c r="F1739" s="16"/>
      <c r="H1739" s="16">
        <v>0</v>
      </c>
      <c r="I1739" s="16" t="e">
        <v>#DIV/0!</v>
      </c>
      <c r="J1739" s="16"/>
      <c r="K1739" s="26"/>
      <c r="L1739" s="116"/>
      <c r="M1739" s="16"/>
      <c r="N1739" s="26">
        <f t="shared" si="140"/>
        <v>1</v>
      </c>
      <c r="O1739" s="26">
        <f t="shared" si="141"/>
        <v>2004</v>
      </c>
      <c r="P1739" s="26">
        <f>INDEX(ENDEKS!$Q$4:$AB$25,MATCH(O1739,ENDEKS!$P$4:$P$25,0),MATCH(N1739,ENDEKS!$Q$3:$AB$3,0))</f>
        <v>33.345300000000002</v>
      </c>
      <c r="R1739" s="28">
        <f t="shared" si="142"/>
        <v>0</v>
      </c>
      <c r="S1739" s="28" t="e">
        <f t="shared" si="143"/>
        <v>#DIV/0!</v>
      </c>
      <c r="T1739" s="28" t="e">
        <f t="shared" si="144"/>
        <v>#DIV/0!</v>
      </c>
      <c r="U1739" s="16"/>
      <c r="V1739" s="16"/>
    </row>
    <row r="1740" spans="6:22" x14ac:dyDescent="0.2">
      <c r="F1740" s="16"/>
      <c r="H1740" s="16">
        <v>0</v>
      </c>
      <c r="I1740" s="16" t="e">
        <v>#DIV/0!</v>
      </c>
      <c r="J1740" s="16"/>
      <c r="K1740" s="26"/>
      <c r="L1740" s="116"/>
      <c r="M1740" s="16"/>
      <c r="N1740" s="26">
        <f t="shared" si="140"/>
        <v>1</v>
      </c>
      <c r="O1740" s="26">
        <f t="shared" si="141"/>
        <v>2004</v>
      </c>
      <c r="P1740" s="26">
        <f>INDEX(ENDEKS!$Q$4:$AB$25,MATCH(O1740,ENDEKS!$P$4:$P$25,0),MATCH(N1740,ENDEKS!$Q$3:$AB$3,0))</f>
        <v>33.345300000000002</v>
      </c>
      <c r="R1740" s="28">
        <f t="shared" si="142"/>
        <v>0</v>
      </c>
      <c r="S1740" s="28" t="e">
        <f t="shared" si="143"/>
        <v>#DIV/0!</v>
      </c>
      <c r="T1740" s="28" t="e">
        <f t="shared" si="144"/>
        <v>#DIV/0!</v>
      </c>
      <c r="U1740" s="16"/>
      <c r="V1740" s="16"/>
    </row>
    <row r="1741" spans="6:22" x14ac:dyDescent="0.2">
      <c r="F1741" s="16"/>
      <c r="H1741" s="16">
        <v>0</v>
      </c>
      <c r="I1741" s="16" t="e">
        <v>#DIV/0!</v>
      </c>
      <c r="J1741" s="16"/>
      <c r="K1741" s="26"/>
      <c r="L1741" s="116"/>
      <c r="M1741" s="16"/>
      <c r="N1741" s="26">
        <f t="shared" si="140"/>
        <v>1</v>
      </c>
      <c r="O1741" s="26">
        <f t="shared" si="141"/>
        <v>2004</v>
      </c>
      <c r="P1741" s="26">
        <f>INDEX(ENDEKS!$Q$4:$AB$25,MATCH(O1741,ENDEKS!$P$4:$P$25,0),MATCH(N1741,ENDEKS!$Q$3:$AB$3,0))</f>
        <v>33.345300000000002</v>
      </c>
      <c r="R1741" s="28">
        <f t="shared" si="142"/>
        <v>0</v>
      </c>
      <c r="S1741" s="28" t="e">
        <f t="shared" si="143"/>
        <v>#DIV/0!</v>
      </c>
      <c r="T1741" s="28" t="e">
        <f t="shared" si="144"/>
        <v>#DIV/0!</v>
      </c>
      <c r="U1741" s="16"/>
      <c r="V1741" s="16"/>
    </row>
    <row r="1742" spans="6:22" x14ac:dyDescent="0.2">
      <c r="F1742" s="16"/>
      <c r="H1742" s="16">
        <v>0</v>
      </c>
      <c r="I1742" s="16" t="e">
        <v>#DIV/0!</v>
      </c>
      <c r="J1742" s="16"/>
      <c r="K1742" s="26"/>
      <c r="L1742" s="116"/>
      <c r="M1742" s="16"/>
      <c r="N1742" s="26">
        <f t="shared" si="140"/>
        <v>1</v>
      </c>
      <c r="O1742" s="26">
        <f t="shared" si="141"/>
        <v>2004</v>
      </c>
      <c r="P1742" s="26">
        <f>INDEX(ENDEKS!$Q$4:$AB$25,MATCH(O1742,ENDEKS!$P$4:$P$25,0),MATCH(N1742,ENDEKS!$Q$3:$AB$3,0))</f>
        <v>33.345300000000002</v>
      </c>
      <c r="R1742" s="28">
        <f t="shared" si="142"/>
        <v>0</v>
      </c>
      <c r="S1742" s="28" t="e">
        <f t="shared" si="143"/>
        <v>#DIV/0!</v>
      </c>
      <c r="T1742" s="28" t="e">
        <f t="shared" si="144"/>
        <v>#DIV/0!</v>
      </c>
      <c r="U1742" s="16"/>
      <c r="V1742" s="16"/>
    </row>
    <row r="1743" spans="6:22" x14ac:dyDescent="0.2">
      <c r="F1743" s="16"/>
      <c r="H1743" s="16">
        <v>0</v>
      </c>
      <c r="I1743" s="16" t="e">
        <v>#DIV/0!</v>
      </c>
      <c r="J1743" s="16"/>
      <c r="K1743" s="26"/>
      <c r="L1743" s="116"/>
      <c r="M1743" s="16"/>
      <c r="N1743" s="26">
        <f t="shared" si="140"/>
        <v>1</v>
      </c>
      <c r="O1743" s="26">
        <f t="shared" si="141"/>
        <v>2004</v>
      </c>
      <c r="P1743" s="26">
        <f>INDEX(ENDEKS!$Q$4:$AB$25,MATCH(O1743,ENDEKS!$P$4:$P$25,0),MATCH(N1743,ENDEKS!$Q$3:$AB$3,0))</f>
        <v>33.345300000000002</v>
      </c>
      <c r="R1743" s="28">
        <f t="shared" si="142"/>
        <v>0</v>
      </c>
      <c r="S1743" s="28" t="e">
        <f t="shared" si="143"/>
        <v>#DIV/0!</v>
      </c>
      <c r="T1743" s="28" t="e">
        <f t="shared" si="144"/>
        <v>#DIV/0!</v>
      </c>
      <c r="U1743" s="16"/>
      <c r="V1743" s="16"/>
    </row>
    <row r="1744" spans="6:22" x14ac:dyDescent="0.2">
      <c r="F1744" s="16"/>
      <c r="H1744" s="16">
        <v>0</v>
      </c>
      <c r="I1744" s="16" t="e">
        <v>#DIV/0!</v>
      </c>
      <c r="J1744" s="16"/>
      <c r="K1744" s="26"/>
      <c r="L1744" s="116"/>
      <c r="M1744" s="16"/>
      <c r="N1744" s="26">
        <f t="shared" ref="N1744:N1784" si="145">IF(K1744="E",MONTH(L1744),MONTH(D1744))</f>
        <v>1</v>
      </c>
      <c r="O1744" s="26">
        <f t="shared" ref="O1744:O1784" si="146">IF(K1744="E",YEAR(L1744),IF(YEAR(D1744)&gt;2004,YEAR(D1744),2004))</f>
        <v>2004</v>
      </c>
      <c r="P1744" s="26">
        <f>INDEX(ENDEKS!$Q$4:$AB$25,MATCH(O1744,ENDEKS!$P$4:$P$25,0),MATCH(N1744,ENDEKS!$Q$3:$AB$3,0))</f>
        <v>33.345300000000002</v>
      </c>
      <c r="R1744" s="28">
        <f t="shared" si="142"/>
        <v>0</v>
      </c>
      <c r="S1744" s="28" t="e">
        <f t="shared" si="143"/>
        <v>#DIV/0!</v>
      </c>
      <c r="T1744" s="28" t="e">
        <f t="shared" si="144"/>
        <v>#DIV/0!</v>
      </c>
      <c r="U1744" s="16"/>
      <c r="V1744" s="16"/>
    </row>
    <row r="1745" spans="6:22" x14ac:dyDescent="0.2">
      <c r="F1745" s="16"/>
      <c r="H1745" s="16">
        <v>0</v>
      </c>
      <c r="I1745" s="16" t="e">
        <v>#DIV/0!</v>
      </c>
      <c r="J1745" s="16"/>
      <c r="K1745" s="26"/>
      <c r="L1745" s="116"/>
      <c r="M1745" s="16"/>
      <c r="N1745" s="26">
        <f t="shared" si="145"/>
        <v>1</v>
      </c>
      <c r="O1745" s="26">
        <f t="shared" si="146"/>
        <v>2004</v>
      </c>
      <c r="P1745" s="26">
        <f>INDEX(ENDEKS!$Q$4:$AB$25,MATCH(O1745,ENDEKS!$P$4:$P$25,0),MATCH(N1745,ENDEKS!$Q$3:$AB$3,0))</f>
        <v>33.345300000000002</v>
      </c>
      <c r="R1745" s="28">
        <f t="shared" ref="R1745:R1784" si="147">H1745*P1745</f>
        <v>0</v>
      </c>
      <c r="S1745" s="28" t="e">
        <f t="shared" ref="S1745:S1784" si="148">R1745/H1745*I1745</f>
        <v>#DIV/0!</v>
      </c>
      <c r="T1745" s="28" t="e">
        <f t="shared" ref="T1745:T1784" si="149">(R1745-H1745)-(S1745-I1745)</f>
        <v>#DIV/0!</v>
      </c>
      <c r="U1745" s="16"/>
      <c r="V1745" s="16"/>
    </row>
    <row r="1746" spans="6:22" x14ac:dyDescent="0.2">
      <c r="F1746" s="16"/>
      <c r="H1746" s="16">
        <v>0</v>
      </c>
      <c r="I1746" s="16" t="e">
        <v>#DIV/0!</v>
      </c>
      <c r="J1746" s="16"/>
      <c r="K1746" s="26"/>
      <c r="L1746" s="116"/>
      <c r="M1746" s="16"/>
      <c r="N1746" s="26">
        <f t="shared" si="145"/>
        <v>1</v>
      </c>
      <c r="O1746" s="26">
        <f t="shared" si="146"/>
        <v>2004</v>
      </c>
      <c r="P1746" s="26">
        <f>INDEX(ENDEKS!$Q$4:$AB$25,MATCH(O1746,ENDEKS!$P$4:$P$25,0),MATCH(N1746,ENDEKS!$Q$3:$AB$3,0))</f>
        <v>33.345300000000002</v>
      </c>
      <c r="R1746" s="28">
        <f t="shared" si="147"/>
        <v>0</v>
      </c>
      <c r="S1746" s="28" t="e">
        <f t="shared" si="148"/>
        <v>#DIV/0!</v>
      </c>
      <c r="T1746" s="28" t="e">
        <f t="shared" si="149"/>
        <v>#DIV/0!</v>
      </c>
      <c r="U1746" s="16"/>
      <c r="V1746" s="16"/>
    </row>
    <row r="1747" spans="6:22" x14ac:dyDescent="0.2">
      <c r="F1747" s="16"/>
      <c r="H1747" s="16">
        <v>0</v>
      </c>
      <c r="I1747" s="16" t="e">
        <v>#DIV/0!</v>
      </c>
      <c r="J1747" s="16"/>
      <c r="K1747" s="26"/>
      <c r="L1747" s="116"/>
      <c r="M1747" s="16"/>
      <c r="N1747" s="26">
        <f t="shared" si="145"/>
        <v>1</v>
      </c>
      <c r="O1747" s="26">
        <f t="shared" si="146"/>
        <v>2004</v>
      </c>
      <c r="P1747" s="26">
        <f>INDEX(ENDEKS!$Q$4:$AB$25,MATCH(O1747,ENDEKS!$P$4:$P$25,0),MATCH(N1747,ENDEKS!$Q$3:$AB$3,0))</f>
        <v>33.345300000000002</v>
      </c>
      <c r="R1747" s="28">
        <f t="shared" si="147"/>
        <v>0</v>
      </c>
      <c r="S1747" s="28" t="e">
        <f t="shared" si="148"/>
        <v>#DIV/0!</v>
      </c>
      <c r="T1747" s="28" t="e">
        <f t="shared" si="149"/>
        <v>#DIV/0!</v>
      </c>
      <c r="U1747" s="16"/>
      <c r="V1747" s="16"/>
    </row>
    <row r="1748" spans="6:22" x14ac:dyDescent="0.2">
      <c r="F1748" s="16"/>
      <c r="H1748" s="16">
        <v>0</v>
      </c>
      <c r="I1748" s="16" t="e">
        <v>#DIV/0!</v>
      </c>
      <c r="J1748" s="16"/>
      <c r="K1748" s="26"/>
      <c r="L1748" s="116"/>
      <c r="M1748" s="16"/>
      <c r="N1748" s="26">
        <f t="shared" si="145"/>
        <v>1</v>
      </c>
      <c r="O1748" s="26">
        <f t="shared" si="146"/>
        <v>2004</v>
      </c>
      <c r="P1748" s="26">
        <f>INDEX(ENDEKS!$Q$4:$AB$25,MATCH(O1748,ENDEKS!$P$4:$P$25,0),MATCH(N1748,ENDEKS!$Q$3:$AB$3,0))</f>
        <v>33.345300000000002</v>
      </c>
      <c r="R1748" s="28">
        <f t="shared" si="147"/>
        <v>0</v>
      </c>
      <c r="S1748" s="28" t="e">
        <f t="shared" si="148"/>
        <v>#DIV/0!</v>
      </c>
      <c r="T1748" s="28" t="e">
        <f t="shared" si="149"/>
        <v>#DIV/0!</v>
      </c>
      <c r="U1748" s="16"/>
      <c r="V1748" s="16"/>
    </row>
    <row r="1749" spans="6:22" x14ac:dyDescent="0.2">
      <c r="F1749" s="16"/>
      <c r="H1749" s="16">
        <v>0</v>
      </c>
      <c r="I1749" s="16" t="e">
        <v>#DIV/0!</v>
      </c>
      <c r="J1749" s="16"/>
      <c r="K1749" s="26"/>
      <c r="L1749" s="116"/>
      <c r="M1749" s="16"/>
      <c r="N1749" s="26">
        <f t="shared" si="145"/>
        <v>1</v>
      </c>
      <c r="O1749" s="26">
        <f t="shared" si="146"/>
        <v>2004</v>
      </c>
      <c r="P1749" s="26">
        <f>INDEX(ENDEKS!$Q$4:$AB$25,MATCH(O1749,ENDEKS!$P$4:$P$25,0),MATCH(N1749,ENDEKS!$Q$3:$AB$3,0))</f>
        <v>33.345300000000002</v>
      </c>
      <c r="R1749" s="28">
        <f t="shared" si="147"/>
        <v>0</v>
      </c>
      <c r="S1749" s="28" t="e">
        <f t="shared" si="148"/>
        <v>#DIV/0!</v>
      </c>
      <c r="T1749" s="28" t="e">
        <f t="shared" si="149"/>
        <v>#DIV/0!</v>
      </c>
      <c r="U1749" s="16"/>
      <c r="V1749" s="16"/>
    </row>
    <row r="1750" spans="6:22" x14ac:dyDescent="0.2">
      <c r="F1750" s="16"/>
      <c r="H1750" s="16">
        <v>0</v>
      </c>
      <c r="I1750" s="16" t="e">
        <v>#DIV/0!</v>
      </c>
      <c r="J1750" s="16"/>
      <c r="K1750" s="26"/>
      <c r="L1750" s="116"/>
      <c r="M1750" s="16"/>
      <c r="N1750" s="26">
        <f t="shared" si="145"/>
        <v>1</v>
      </c>
      <c r="O1750" s="26">
        <f t="shared" si="146"/>
        <v>2004</v>
      </c>
      <c r="P1750" s="26">
        <f>INDEX(ENDEKS!$Q$4:$AB$25,MATCH(O1750,ENDEKS!$P$4:$P$25,0),MATCH(N1750,ENDEKS!$Q$3:$AB$3,0))</f>
        <v>33.345300000000002</v>
      </c>
      <c r="R1750" s="28">
        <f t="shared" si="147"/>
        <v>0</v>
      </c>
      <c r="S1750" s="28" t="e">
        <f t="shared" si="148"/>
        <v>#DIV/0!</v>
      </c>
      <c r="T1750" s="28" t="e">
        <f t="shared" si="149"/>
        <v>#DIV/0!</v>
      </c>
      <c r="U1750" s="16"/>
      <c r="V1750" s="16"/>
    </row>
    <row r="1751" spans="6:22" x14ac:dyDescent="0.2">
      <c r="F1751" s="16"/>
      <c r="H1751" s="16">
        <v>0</v>
      </c>
      <c r="I1751" s="16" t="e">
        <v>#DIV/0!</v>
      </c>
      <c r="J1751" s="16"/>
      <c r="K1751" s="26"/>
      <c r="L1751" s="116"/>
      <c r="M1751" s="16"/>
      <c r="N1751" s="26">
        <f t="shared" si="145"/>
        <v>1</v>
      </c>
      <c r="O1751" s="26">
        <f t="shared" si="146"/>
        <v>2004</v>
      </c>
      <c r="P1751" s="26">
        <f>INDEX(ENDEKS!$Q$4:$AB$25,MATCH(O1751,ENDEKS!$P$4:$P$25,0),MATCH(N1751,ENDEKS!$Q$3:$AB$3,0))</f>
        <v>33.345300000000002</v>
      </c>
      <c r="R1751" s="28">
        <f t="shared" si="147"/>
        <v>0</v>
      </c>
      <c r="S1751" s="28" t="e">
        <f t="shared" si="148"/>
        <v>#DIV/0!</v>
      </c>
      <c r="T1751" s="28" t="e">
        <f t="shared" si="149"/>
        <v>#DIV/0!</v>
      </c>
      <c r="U1751" s="16"/>
      <c r="V1751" s="16"/>
    </row>
    <row r="1752" spans="6:22" x14ac:dyDescent="0.2">
      <c r="F1752" s="16"/>
      <c r="H1752" s="16">
        <v>0</v>
      </c>
      <c r="I1752" s="16" t="e">
        <v>#DIV/0!</v>
      </c>
      <c r="J1752" s="16"/>
      <c r="K1752" s="26"/>
      <c r="L1752" s="116"/>
      <c r="M1752" s="16"/>
      <c r="N1752" s="26">
        <f t="shared" si="145"/>
        <v>1</v>
      </c>
      <c r="O1752" s="26">
        <f t="shared" si="146"/>
        <v>2004</v>
      </c>
      <c r="P1752" s="26">
        <f>INDEX(ENDEKS!$Q$4:$AB$25,MATCH(O1752,ENDEKS!$P$4:$P$25,0),MATCH(N1752,ENDEKS!$Q$3:$AB$3,0))</f>
        <v>33.345300000000002</v>
      </c>
      <c r="R1752" s="28">
        <f t="shared" si="147"/>
        <v>0</v>
      </c>
      <c r="S1752" s="28" t="e">
        <f t="shared" si="148"/>
        <v>#DIV/0!</v>
      </c>
      <c r="T1752" s="28" t="e">
        <f t="shared" si="149"/>
        <v>#DIV/0!</v>
      </c>
      <c r="U1752" s="16"/>
      <c r="V1752" s="16"/>
    </row>
    <row r="1753" spans="6:22" x14ac:dyDescent="0.2">
      <c r="F1753" s="16"/>
      <c r="H1753" s="16">
        <v>0</v>
      </c>
      <c r="I1753" s="16" t="e">
        <v>#DIV/0!</v>
      </c>
      <c r="J1753" s="16"/>
      <c r="K1753" s="26"/>
      <c r="L1753" s="116"/>
      <c r="M1753" s="16"/>
      <c r="N1753" s="26">
        <f t="shared" si="145"/>
        <v>1</v>
      </c>
      <c r="O1753" s="26">
        <f t="shared" si="146"/>
        <v>2004</v>
      </c>
      <c r="P1753" s="26">
        <f>INDEX(ENDEKS!$Q$4:$AB$25,MATCH(O1753,ENDEKS!$P$4:$P$25,0),MATCH(N1753,ENDEKS!$Q$3:$AB$3,0))</f>
        <v>33.345300000000002</v>
      </c>
      <c r="R1753" s="28">
        <f t="shared" si="147"/>
        <v>0</v>
      </c>
      <c r="S1753" s="28" t="e">
        <f t="shared" si="148"/>
        <v>#DIV/0!</v>
      </c>
      <c r="T1753" s="28" t="e">
        <f t="shared" si="149"/>
        <v>#DIV/0!</v>
      </c>
      <c r="U1753" s="16"/>
      <c r="V1753" s="16"/>
    </row>
    <row r="1754" spans="6:22" x14ac:dyDescent="0.2">
      <c r="F1754" s="16"/>
      <c r="H1754" s="16">
        <v>0</v>
      </c>
      <c r="I1754" s="16" t="e">
        <v>#DIV/0!</v>
      </c>
      <c r="J1754" s="16"/>
      <c r="K1754" s="26"/>
      <c r="L1754" s="116"/>
      <c r="M1754" s="16"/>
      <c r="N1754" s="26">
        <f t="shared" si="145"/>
        <v>1</v>
      </c>
      <c r="O1754" s="26">
        <f t="shared" si="146"/>
        <v>2004</v>
      </c>
      <c r="P1754" s="26">
        <f>INDEX(ENDEKS!$Q$4:$AB$25,MATCH(O1754,ENDEKS!$P$4:$P$25,0),MATCH(N1754,ENDEKS!$Q$3:$AB$3,0))</f>
        <v>33.345300000000002</v>
      </c>
      <c r="R1754" s="28">
        <f t="shared" si="147"/>
        <v>0</v>
      </c>
      <c r="S1754" s="28" t="e">
        <f t="shared" si="148"/>
        <v>#DIV/0!</v>
      </c>
      <c r="T1754" s="28" t="e">
        <f t="shared" si="149"/>
        <v>#DIV/0!</v>
      </c>
      <c r="U1754" s="16"/>
      <c r="V1754" s="16"/>
    </row>
    <row r="1755" spans="6:22" x14ac:dyDescent="0.2">
      <c r="F1755" s="16"/>
      <c r="H1755" s="16">
        <v>0</v>
      </c>
      <c r="I1755" s="16" t="e">
        <v>#DIV/0!</v>
      </c>
      <c r="J1755" s="16"/>
      <c r="K1755" s="26"/>
      <c r="L1755" s="116"/>
      <c r="M1755" s="16"/>
      <c r="N1755" s="26">
        <f t="shared" si="145"/>
        <v>1</v>
      </c>
      <c r="O1755" s="26">
        <f t="shared" si="146"/>
        <v>2004</v>
      </c>
      <c r="P1755" s="26">
        <f>INDEX(ENDEKS!$Q$4:$AB$25,MATCH(O1755,ENDEKS!$P$4:$P$25,0),MATCH(N1755,ENDEKS!$Q$3:$AB$3,0))</f>
        <v>33.345300000000002</v>
      </c>
      <c r="R1755" s="28">
        <f t="shared" si="147"/>
        <v>0</v>
      </c>
      <c r="S1755" s="28" t="e">
        <f t="shared" si="148"/>
        <v>#DIV/0!</v>
      </c>
      <c r="T1755" s="28" t="e">
        <f t="shared" si="149"/>
        <v>#DIV/0!</v>
      </c>
      <c r="U1755" s="16"/>
      <c r="V1755" s="16"/>
    </row>
    <row r="1756" spans="6:22" x14ac:dyDescent="0.2">
      <c r="F1756" s="16"/>
      <c r="H1756" s="16">
        <v>0</v>
      </c>
      <c r="I1756" s="16" t="e">
        <v>#DIV/0!</v>
      </c>
      <c r="J1756" s="16"/>
      <c r="K1756" s="26"/>
      <c r="L1756" s="116"/>
      <c r="M1756" s="16"/>
      <c r="N1756" s="26">
        <f t="shared" si="145"/>
        <v>1</v>
      </c>
      <c r="O1756" s="26">
        <f t="shared" si="146"/>
        <v>2004</v>
      </c>
      <c r="P1756" s="26">
        <f>INDEX(ENDEKS!$Q$4:$AB$25,MATCH(O1756,ENDEKS!$P$4:$P$25,0),MATCH(N1756,ENDEKS!$Q$3:$AB$3,0))</f>
        <v>33.345300000000002</v>
      </c>
      <c r="R1756" s="28">
        <f t="shared" si="147"/>
        <v>0</v>
      </c>
      <c r="S1756" s="28" t="e">
        <f t="shared" si="148"/>
        <v>#DIV/0!</v>
      </c>
      <c r="T1756" s="28" t="e">
        <f t="shared" si="149"/>
        <v>#DIV/0!</v>
      </c>
      <c r="U1756" s="16"/>
      <c r="V1756" s="16"/>
    </row>
    <row r="1757" spans="6:22" x14ac:dyDescent="0.2">
      <c r="F1757" s="16"/>
      <c r="H1757" s="16">
        <v>0</v>
      </c>
      <c r="I1757" s="16" t="e">
        <v>#DIV/0!</v>
      </c>
      <c r="J1757" s="16"/>
      <c r="K1757" s="26"/>
      <c r="L1757" s="116"/>
      <c r="M1757" s="16"/>
      <c r="N1757" s="26">
        <f t="shared" si="145"/>
        <v>1</v>
      </c>
      <c r="O1757" s="26">
        <f t="shared" si="146"/>
        <v>2004</v>
      </c>
      <c r="P1757" s="26">
        <f>INDEX(ENDEKS!$Q$4:$AB$25,MATCH(O1757,ENDEKS!$P$4:$P$25,0),MATCH(N1757,ENDEKS!$Q$3:$AB$3,0))</f>
        <v>33.345300000000002</v>
      </c>
      <c r="R1757" s="28">
        <f t="shared" si="147"/>
        <v>0</v>
      </c>
      <c r="S1757" s="28" t="e">
        <f t="shared" si="148"/>
        <v>#DIV/0!</v>
      </c>
      <c r="T1757" s="28" t="e">
        <f t="shared" si="149"/>
        <v>#DIV/0!</v>
      </c>
      <c r="U1757" s="16"/>
      <c r="V1757" s="16"/>
    </row>
    <row r="1758" spans="6:22" x14ac:dyDescent="0.2">
      <c r="F1758" s="16"/>
      <c r="H1758" s="16">
        <v>0</v>
      </c>
      <c r="I1758" s="16" t="e">
        <v>#DIV/0!</v>
      </c>
      <c r="J1758" s="16"/>
      <c r="K1758" s="26"/>
      <c r="L1758" s="116"/>
      <c r="M1758" s="16"/>
      <c r="N1758" s="26">
        <f t="shared" si="145"/>
        <v>1</v>
      </c>
      <c r="O1758" s="26">
        <f t="shared" si="146"/>
        <v>2004</v>
      </c>
      <c r="P1758" s="26">
        <f>INDEX(ENDEKS!$Q$4:$AB$25,MATCH(O1758,ENDEKS!$P$4:$P$25,0),MATCH(N1758,ENDEKS!$Q$3:$AB$3,0))</f>
        <v>33.345300000000002</v>
      </c>
      <c r="R1758" s="28">
        <f t="shared" si="147"/>
        <v>0</v>
      </c>
      <c r="S1758" s="28" t="e">
        <f t="shared" si="148"/>
        <v>#DIV/0!</v>
      </c>
      <c r="T1758" s="28" t="e">
        <f t="shared" si="149"/>
        <v>#DIV/0!</v>
      </c>
      <c r="U1758" s="16"/>
      <c r="V1758" s="16"/>
    </row>
    <row r="1759" spans="6:22" x14ac:dyDescent="0.2">
      <c r="F1759" s="16"/>
      <c r="H1759" s="16">
        <v>0</v>
      </c>
      <c r="I1759" s="16" t="e">
        <v>#DIV/0!</v>
      </c>
      <c r="J1759" s="16"/>
      <c r="K1759" s="26"/>
      <c r="L1759" s="116"/>
      <c r="M1759" s="16"/>
      <c r="N1759" s="26">
        <f t="shared" si="145"/>
        <v>1</v>
      </c>
      <c r="O1759" s="26">
        <f t="shared" si="146"/>
        <v>2004</v>
      </c>
      <c r="P1759" s="26">
        <f>INDEX(ENDEKS!$Q$4:$AB$25,MATCH(O1759,ENDEKS!$P$4:$P$25,0),MATCH(N1759,ENDEKS!$Q$3:$AB$3,0))</f>
        <v>33.345300000000002</v>
      </c>
      <c r="R1759" s="28">
        <f t="shared" si="147"/>
        <v>0</v>
      </c>
      <c r="S1759" s="28" t="e">
        <f t="shared" si="148"/>
        <v>#DIV/0!</v>
      </c>
      <c r="T1759" s="28" t="e">
        <f t="shared" si="149"/>
        <v>#DIV/0!</v>
      </c>
      <c r="U1759" s="16"/>
      <c r="V1759" s="16"/>
    </row>
    <row r="1760" spans="6:22" x14ac:dyDescent="0.2">
      <c r="F1760" s="16"/>
      <c r="H1760" s="16">
        <v>0</v>
      </c>
      <c r="I1760" s="16" t="e">
        <v>#DIV/0!</v>
      </c>
      <c r="J1760" s="16"/>
      <c r="K1760" s="26"/>
      <c r="L1760" s="116"/>
      <c r="M1760" s="16"/>
      <c r="N1760" s="26">
        <f t="shared" si="145"/>
        <v>1</v>
      </c>
      <c r="O1760" s="26">
        <f t="shared" si="146"/>
        <v>2004</v>
      </c>
      <c r="P1760" s="26">
        <f>INDEX(ENDEKS!$Q$4:$AB$25,MATCH(O1760,ENDEKS!$P$4:$P$25,0),MATCH(N1760,ENDEKS!$Q$3:$AB$3,0))</f>
        <v>33.345300000000002</v>
      </c>
      <c r="R1760" s="28">
        <f t="shared" si="147"/>
        <v>0</v>
      </c>
      <c r="S1760" s="28" t="e">
        <f t="shared" si="148"/>
        <v>#DIV/0!</v>
      </c>
      <c r="T1760" s="28" t="e">
        <f t="shared" si="149"/>
        <v>#DIV/0!</v>
      </c>
      <c r="U1760" s="16"/>
      <c r="V1760" s="16"/>
    </row>
    <row r="1761" spans="6:22" x14ac:dyDescent="0.2">
      <c r="F1761" s="16"/>
      <c r="H1761" s="16">
        <v>0</v>
      </c>
      <c r="I1761" s="16" t="e">
        <v>#DIV/0!</v>
      </c>
      <c r="J1761" s="16"/>
      <c r="K1761" s="26"/>
      <c r="L1761" s="116"/>
      <c r="M1761" s="16"/>
      <c r="N1761" s="26">
        <f t="shared" si="145"/>
        <v>1</v>
      </c>
      <c r="O1761" s="26">
        <f t="shared" si="146"/>
        <v>2004</v>
      </c>
      <c r="P1761" s="26">
        <f>INDEX(ENDEKS!$Q$4:$AB$25,MATCH(O1761,ENDEKS!$P$4:$P$25,0),MATCH(N1761,ENDEKS!$Q$3:$AB$3,0))</f>
        <v>33.345300000000002</v>
      </c>
      <c r="R1761" s="28">
        <f t="shared" si="147"/>
        <v>0</v>
      </c>
      <c r="S1761" s="28" t="e">
        <f t="shared" si="148"/>
        <v>#DIV/0!</v>
      </c>
      <c r="T1761" s="28" t="e">
        <f t="shared" si="149"/>
        <v>#DIV/0!</v>
      </c>
      <c r="U1761" s="16"/>
      <c r="V1761" s="16"/>
    </row>
    <row r="1762" spans="6:22" x14ac:dyDescent="0.2">
      <c r="F1762" s="16"/>
      <c r="H1762" s="16">
        <v>0</v>
      </c>
      <c r="I1762" s="16" t="e">
        <v>#DIV/0!</v>
      </c>
      <c r="J1762" s="16"/>
      <c r="K1762" s="26"/>
      <c r="L1762" s="116"/>
      <c r="M1762" s="16"/>
      <c r="N1762" s="26">
        <f t="shared" si="145"/>
        <v>1</v>
      </c>
      <c r="O1762" s="26">
        <f t="shared" si="146"/>
        <v>2004</v>
      </c>
      <c r="P1762" s="26">
        <f>INDEX(ENDEKS!$Q$4:$AB$25,MATCH(O1762,ENDEKS!$P$4:$P$25,0),MATCH(N1762,ENDEKS!$Q$3:$AB$3,0))</f>
        <v>33.345300000000002</v>
      </c>
      <c r="R1762" s="28">
        <f t="shared" si="147"/>
        <v>0</v>
      </c>
      <c r="S1762" s="28" t="e">
        <f t="shared" si="148"/>
        <v>#DIV/0!</v>
      </c>
      <c r="T1762" s="28" t="e">
        <f t="shared" si="149"/>
        <v>#DIV/0!</v>
      </c>
      <c r="U1762" s="16"/>
      <c r="V1762" s="16"/>
    </row>
    <row r="1763" spans="6:22" x14ac:dyDescent="0.2">
      <c r="F1763" s="16"/>
      <c r="H1763" s="16">
        <v>0</v>
      </c>
      <c r="I1763" s="16" t="e">
        <v>#DIV/0!</v>
      </c>
      <c r="J1763" s="16"/>
      <c r="K1763" s="26"/>
      <c r="L1763" s="116"/>
      <c r="M1763" s="16"/>
      <c r="N1763" s="26">
        <f t="shared" si="145"/>
        <v>1</v>
      </c>
      <c r="O1763" s="26">
        <f t="shared" si="146"/>
        <v>2004</v>
      </c>
      <c r="P1763" s="26">
        <f>INDEX(ENDEKS!$Q$4:$AB$25,MATCH(O1763,ENDEKS!$P$4:$P$25,0),MATCH(N1763,ENDEKS!$Q$3:$AB$3,0))</f>
        <v>33.345300000000002</v>
      </c>
      <c r="R1763" s="28">
        <f t="shared" si="147"/>
        <v>0</v>
      </c>
      <c r="S1763" s="28" t="e">
        <f t="shared" si="148"/>
        <v>#DIV/0!</v>
      </c>
      <c r="T1763" s="28" t="e">
        <f t="shared" si="149"/>
        <v>#DIV/0!</v>
      </c>
      <c r="U1763" s="16"/>
      <c r="V1763" s="16"/>
    </row>
    <row r="1764" spans="6:22" x14ac:dyDescent="0.2">
      <c r="F1764" s="16"/>
      <c r="H1764" s="16">
        <v>0</v>
      </c>
      <c r="I1764" s="16" t="e">
        <v>#DIV/0!</v>
      </c>
      <c r="J1764" s="16"/>
      <c r="K1764" s="26"/>
      <c r="L1764" s="116"/>
      <c r="M1764" s="16"/>
      <c r="N1764" s="26">
        <f t="shared" si="145"/>
        <v>1</v>
      </c>
      <c r="O1764" s="26">
        <f t="shared" si="146"/>
        <v>2004</v>
      </c>
      <c r="P1764" s="26">
        <f>INDEX(ENDEKS!$Q$4:$AB$25,MATCH(O1764,ENDEKS!$P$4:$P$25,0),MATCH(N1764,ENDEKS!$Q$3:$AB$3,0))</f>
        <v>33.345300000000002</v>
      </c>
      <c r="R1764" s="28">
        <f t="shared" si="147"/>
        <v>0</v>
      </c>
      <c r="S1764" s="28" t="e">
        <f t="shared" si="148"/>
        <v>#DIV/0!</v>
      </c>
      <c r="T1764" s="28" t="e">
        <f t="shared" si="149"/>
        <v>#DIV/0!</v>
      </c>
      <c r="U1764" s="16"/>
      <c r="V1764" s="16"/>
    </row>
    <row r="1765" spans="6:22" x14ac:dyDescent="0.2">
      <c r="F1765" s="16"/>
      <c r="H1765" s="16">
        <v>0</v>
      </c>
      <c r="I1765" s="16" t="e">
        <v>#DIV/0!</v>
      </c>
      <c r="J1765" s="16"/>
      <c r="K1765" s="26"/>
      <c r="L1765" s="116"/>
      <c r="M1765" s="16"/>
      <c r="N1765" s="26">
        <f t="shared" si="145"/>
        <v>1</v>
      </c>
      <c r="O1765" s="26">
        <f t="shared" si="146"/>
        <v>2004</v>
      </c>
      <c r="P1765" s="26">
        <f>INDEX(ENDEKS!$Q$4:$AB$25,MATCH(O1765,ENDEKS!$P$4:$P$25,0),MATCH(N1765,ENDEKS!$Q$3:$AB$3,0))</f>
        <v>33.345300000000002</v>
      </c>
      <c r="R1765" s="28">
        <f t="shared" si="147"/>
        <v>0</v>
      </c>
      <c r="S1765" s="28" t="e">
        <f t="shared" si="148"/>
        <v>#DIV/0!</v>
      </c>
      <c r="T1765" s="28" t="e">
        <f t="shared" si="149"/>
        <v>#DIV/0!</v>
      </c>
      <c r="U1765" s="16"/>
      <c r="V1765" s="16"/>
    </row>
    <row r="1766" spans="6:22" x14ac:dyDescent="0.2">
      <c r="F1766" s="16"/>
      <c r="H1766" s="16">
        <v>0</v>
      </c>
      <c r="I1766" s="16" t="e">
        <v>#DIV/0!</v>
      </c>
      <c r="J1766" s="16"/>
      <c r="K1766" s="26"/>
      <c r="L1766" s="116"/>
      <c r="M1766" s="16"/>
      <c r="N1766" s="26">
        <f t="shared" si="145"/>
        <v>1</v>
      </c>
      <c r="O1766" s="26">
        <f t="shared" si="146"/>
        <v>2004</v>
      </c>
      <c r="P1766" s="26">
        <f>INDEX(ENDEKS!$Q$4:$AB$25,MATCH(O1766,ENDEKS!$P$4:$P$25,0),MATCH(N1766,ENDEKS!$Q$3:$AB$3,0))</f>
        <v>33.345300000000002</v>
      </c>
      <c r="R1766" s="28">
        <f t="shared" si="147"/>
        <v>0</v>
      </c>
      <c r="S1766" s="28" t="e">
        <f t="shared" si="148"/>
        <v>#DIV/0!</v>
      </c>
      <c r="T1766" s="28" t="e">
        <f t="shared" si="149"/>
        <v>#DIV/0!</v>
      </c>
      <c r="U1766" s="16"/>
      <c r="V1766" s="16"/>
    </row>
    <row r="1767" spans="6:22" x14ac:dyDescent="0.2">
      <c r="F1767" s="16"/>
      <c r="H1767" s="16">
        <v>0</v>
      </c>
      <c r="I1767" s="16" t="e">
        <v>#DIV/0!</v>
      </c>
      <c r="J1767" s="16"/>
      <c r="K1767" s="26"/>
      <c r="L1767" s="116"/>
      <c r="M1767" s="16"/>
      <c r="N1767" s="26">
        <f t="shared" si="145"/>
        <v>1</v>
      </c>
      <c r="O1767" s="26">
        <f t="shared" si="146"/>
        <v>2004</v>
      </c>
      <c r="P1767" s="26">
        <f>INDEX(ENDEKS!$Q$4:$AB$25,MATCH(O1767,ENDEKS!$P$4:$P$25,0),MATCH(N1767,ENDEKS!$Q$3:$AB$3,0))</f>
        <v>33.345300000000002</v>
      </c>
      <c r="R1767" s="28">
        <f t="shared" si="147"/>
        <v>0</v>
      </c>
      <c r="S1767" s="28" t="e">
        <f t="shared" si="148"/>
        <v>#DIV/0!</v>
      </c>
      <c r="T1767" s="28" t="e">
        <f t="shared" si="149"/>
        <v>#DIV/0!</v>
      </c>
      <c r="U1767" s="16"/>
      <c r="V1767" s="16"/>
    </row>
    <row r="1768" spans="6:22" x14ac:dyDescent="0.2">
      <c r="F1768" s="16"/>
      <c r="H1768" s="16">
        <v>0</v>
      </c>
      <c r="I1768" s="16" t="e">
        <v>#DIV/0!</v>
      </c>
      <c r="J1768" s="16"/>
      <c r="K1768" s="26"/>
      <c r="L1768" s="116"/>
      <c r="M1768" s="16"/>
      <c r="N1768" s="26">
        <f t="shared" si="145"/>
        <v>1</v>
      </c>
      <c r="O1768" s="26">
        <f t="shared" si="146"/>
        <v>2004</v>
      </c>
      <c r="P1768" s="26">
        <f>INDEX(ENDEKS!$Q$4:$AB$25,MATCH(O1768,ENDEKS!$P$4:$P$25,0),MATCH(N1768,ENDEKS!$Q$3:$AB$3,0))</f>
        <v>33.345300000000002</v>
      </c>
      <c r="R1768" s="28">
        <f t="shared" si="147"/>
        <v>0</v>
      </c>
      <c r="S1768" s="28" t="e">
        <f t="shared" si="148"/>
        <v>#DIV/0!</v>
      </c>
      <c r="T1768" s="28" t="e">
        <f t="shared" si="149"/>
        <v>#DIV/0!</v>
      </c>
      <c r="U1768" s="16"/>
      <c r="V1768" s="16"/>
    </row>
    <row r="1769" spans="6:22" x14ac:dyDescent="0.2">
      <c r="F1769" s="16"/>
      <c r="H1769" s="16">
        <v>0</v>
      </c>
      <c r="I1769" s="16" t="e">
        <v>#DIV/0!</v>
      </c>
      <c r="J1769" s="16"/>
      <c r="K1769" s="26"/>
      <c r="L1769" s="116"/>
      <c r="M1769" s="16"/>
      <c r="N1769" s="26">
        <f t="shared" si="145"/>
        <v>1</v>
      </c>
      <c r="O1769" s="26">
        <f t="shared" si="146"/>
        <v>2004</v>
      </c>
      <c r="P1769" s="26">
        <f>INDEX(ENDEKS!$Q$4:$AB$25,MATCH(O1769,ENDEKS!$P$4:$P$25,0),MATCH(N1769,ENDEKS!$Q$3:$AB$3,0))</f>
        <v>33.345300000000002</v>
      </c>
      <c r="R1769" s="28">
        <f t="shared" si="147"/>
        <v>0</v>
      </c>
      <c r="S1769" s="28" t="e">
        <f t="shared" si="148"/>
        <v>#DIV/0!</v>
      </c>
      <c r="T1769" s="28" t="e">
        <f t="shared" si="149"/>
        <v>#DIV/0!</v>
      </c>
      <c r="U1769" s="16"/>
      <c r="V1769" s="16"/>
    </row>
    <row r="1770" spans="6:22" x14ac:dyDescent="0.2">
      <c r="F1770" s="16"/>
      <c r="H1770" s="16">
        <v>0</v>
      </c>
      <c r="I1770" s="16" t="e">
        <v>#DIV/0!</v>
      </c>
      <c r="J1770" s="16"/>
      <c r="K1770" s="26"/>
      <c r="L1770" s="116"/>
      <c r="M1770" s="16"/>
      <c r="N1770" s="26">
        <f t="shared" si="145"/>
        <v>1</v>
      </c>
      <c r="O1770" s="26">
        <f t="shared" si="146"/>
        <v>2004</v>
      </c>
      <c r="P1770" s="26">
        <f>INDEX(ENDEKS!$Q$4:$AB$25,MATCH(O1770,ENDEKS!$P$4:$P$25,0),MATCH(N1770,ENDEKS!$Q$3:$AB$3,0))</f>
        <v>33.345300000000002</v>
      </c>
      <c r="R1770" s="28">
        <f t="shared" si="147"/>
        <v>0</v>
      </c>
      <c r="S1770" s="28" t="e">
        <f t="shared" si="148"/>
        <v>#DIV/0!</v>
      </c>
      <c r="T1770" s="28" t="e">
        <f t="shared" si="149"/>
        <v>#DIV/0!</v>
      </c>
      <c r="U1770" s="16"/>
      <c r="V1770" s="16"/>
    </row>
    <row r="1771" spans="6:22" x14ac:dyDescent="0.2">
      <c r="F1771" s="16"/>
      <c r="H1771" s="16">
        <v>0</v>
      </c>
      <c r="I1771" s="16" t="e">
        <v>#DIV/0!</v>
      </c>
      <c r="J1771" s="16"/>
      <c r="K1771" s="26"/>
      <c r="L1771" s="116"/>
      <c r="M1771" s="16"/>
      <c r="N1771" s="26">
        <f t="shared" si="145"/>
        <v>1</v>
      </c>
      <c r="O1771" s="26">
        <f t="shared" si="146"/>
        <v>2004</v>
      </c>
      <c r="P1771" s="26">
        <f>INDEX(ENDEKS!$Q$4:$AB$25,MATCH(O1771,ENDEKS!$P$4:$P$25,0),MATCH(N1771,ENDEKS!$Q$3:$AB$3,0))</f>
        <v>33.345300000000002</v>
      </c>
      <c r="R1771" s="28">
        <f t="shared" si="147"/>
        <v>0</v>
      </c>
      <c r="S1771" s="28" t="e">
        <f t="shared" si="148"/>
        <v>#DIV/0!</v>
      </c>
      <c r="T1771" s="28" t="e">
        <f t="shared" si="149"/>
        <v>#DIV/0!</v>
      </c>
      <c r="U1771" s="16"/>
      <c r="V1771" s="16"/>
    </row>
    <row r="1772" spans="6:22" x14ac:dyDescent="0.2">
      <c r="F1772" s="16"/>
      <c r="H1772" s="16">
        <v>0</v>
      </c>
      <c r="I1772" s="16" t="e">
        <v>#DIV/0!</v>
      </c>
      <c r="J1772" s="16"/>
      <c r="K1772" s="26"/>
      <c r="L1772" s="116"/>
      <c r="M1772" s="16"/>
      <c r="N1772" s="26">
        <f t="shared" si="145"/>
        <v>1</v>
      </c>
      <c r="O1772" s="26">
        <f t="shared" si="146"/>
        <v>2004</v>
      </c>
      <c r="P1772" s="26">
        <f>INDEX(ENDEKS!$Q$4:$AB$25,MATCH(O1772,ENDEKS!$P$4:$P$25,0),MATCH(N1772,ENDEKS!$Q$3:$AB$3,0))</f>
        <v>33.345300000000002</v>
      </c>
      <c r="R1772" s="28">
        <f t="shared" si="147"/>
        <v>0</v>
      </c>
      <c r="S1772" s="28" t="e">
        <f t="shared" si="148"/>
        <v>#DIV/0!</v>
      </c>
      <c r="T1772" s="28" t="e">
        <f t="shared" si="149"/>
        <v>#DIV/0!</v>
      </c>
      <c r="U1772" s="16"/>
      <c r="V1772" s="16"/>
    </row>
    <row r="1773" spans="6:22" x14ac:dyDescent="0.2">
      <c r="F1773" s="16"/>
      <c r="H1773" s="16">
        <v>0</v>
      </c>
      <c r="I1773" s="16" t="e">
        <v>#DIV/0!</v>
      </c>
      <c r="J1773" s="16"/>
      <c r="K1773" s="26"/>
      <c r="L1773" s="116"/>
      <c r="M1773" s="16"/>
      <c r="N1773" s="26">
        <f t="shared" si="145"/>
        <v>1</v>
      </c>
      <c r="O1773" s="26">
        <f t="shared" si="146"/>
        <v>2004</v>
      </c>
      <c r="P1773" s="26">
        <f>INDEX(ENDEKS!$Q$4:$AB$25,MATCH(O1773,ENDEKS!$P$4:$P$25,0),MATCH(N1773,ENDEKS!$Q$3:$AB$3,0))</f>
        <v>33.345300000000002</v>
      </c>
      <c r="R1773" s="28">
        <f t="shared" si="147"/>
        <v>0</v>
      </c>
      <c r="S1773" s="28" t="e">
        <f t="shared" si="148"/>
        <v>#DIV/0!</v>
      </c>
      <c r="T1773" s="28" t="e">
        <f t="shared" si="149"/>
        <v>#DIV/0!</v>
      </c>
      <c r="U1773" s="16"/>
      <c r="V1773" s="16"/>
    </row>
    <row r="1774" spans="6:22" x14ac:dyDescent="0.2">
      <c r="F1774" s="16"/>
      <c r="H1774" s="16">
        <v>0</v>
      </c>
      <c r="I1774" s="16" t="e">
        <v>#DIV/0!</v>
      </c>
      <c r="J1774" s="16"/>
      <c r="K1774" s="26"/>
      <c r="L1774" s="116"/>
      <c r="M1774" s="16"/>
      <c r="N1774" s="26">
        <f t="shared" si="145"/>
        <v>1</v>
      </c>
      <c r="O1774" s="26">
        <f t="shared" si="146"/>
        <v>2004</v>
      </c>
      <c r="P1774" s="26">
        <f>INDEX(ENDEKS!$Q$4:$AB$25,MATCH(O1774,ENDEKS!$P$4:$P$25,0),MATCH(N1774,ENDEKS!$Q$3:$AB$3,0))</f>
        <v>33.345300000000002</v>
      </c>
      <c r="R1774" s="28">
        <f t="shared" si="147"/>
        <v>0</v>
      </c>
      <c r="S1774" s="28" t="e">
        <f t="shared" si="148"/>
        <v>#DIV/0!</v>
      </c>
      <c r="T1774" s="28" t="e">
        <f t="shared" si="149"/>
        <v>#DIV/0!</v>
      </c>
      <c r="U1774" s="16"/>
      <c r="V1774" s="16"/>
    </row>
    <row r="1775" spans="6:22" x14ac:dyDescent="0.2">
      <c r="F1775" s="16"/>
      <c r="H1775" s="16">
        <v>0</v>
      </c>
      <c r="I1775" s="16" t="e">
        <v>#DIV/0!</v>
      </c>
      <c r="J1775" s="16"/>
      <c r="K1775" s="26"/>
      <c r="L1775" s="116"/>
      <c r="M1775" s="16"/>
      <c r="N1775" s="26">
        <f t="shared" si="145"/>
        <v>1</v>
      </c>
      <c r="O1775" s="26">
        <f t="shared" si="146"/>
        <v>2004</v>
      </c>
      <c r="P1775" s="26">
        <f>INDEX(ENDEKS!$Q$4:$AB$25,MATCH(O1775,ENDEKS!$P$4:$P$25,0),MATCH(N1775,ENDEKS!$Q$3:$AB$3,0))</f>
        <v>33.345300000000002</v>
      </c>
      <c r="R1775" s="28">
        <f t="shared" si="147"/>
        <v>0</v>
      </c>
      <c r="S1775" s="28" t="e">
        <f t="shared" si="148"/>
        <v>#DIV/0!</v>
      </c>
      <c r="T1775" s="28" t="e">
        <f t="shared" si="149"/>
        <v>#DIV/0!</v>
      </c>
      <c r="U1775" s="16"/>
      <c r="V1775" s="16"/>
    </row>
    <row r="1776" spans="6:22" x14ac:dyDescent="0.2">
      <c r="F1776" s="16"/>
      <c r="H1776" s="16">
        <v>0</v>
      </c>
      <c r="I1776" s="16" t="e">
        <v>#DIV/0!</v>
      </c>
      <c r="J1776" s="16"/>
      <c r="K1776" s="26"/>
      <c r="L1776" s="116"/>
      <c r="M1776" s="16"/>
      <c r="N1776" s="26">
        <f t="shared" si="145"/>
        <v>1</v>
      </c>
      <c r="O1776" s="26">
        <f t="shared" si="146"/>
        <v>2004</v>
      </c>
      <c r="P1776" s="26">
        <f>INDEX(ENDEKS!$Q$4:$AB$25,MATCH(O1776,ENDEKS!$P$4:$P$25,0),MATCH(N1776,ENDEKS!$Q$3:$AB$3,0))</f>
        <v>33.345300000000002</v>
      </c>
      <c r="R1776" s="28">
        <f t="shared" si="147"/>
        <v>0</v>
      </c>
      <c r="S1776" s="28" t="e">
        <f t="shared" si="148"/>
        <v>#DIV/0!</v>
      </c>
      <c r="T1776" s="28" t="e">
        <f t="shared" si="149"/>
        <v>#DIV/0!</v>
      </c>
      <c r="U1776" s="16"/>
      <c r="V1776" s="16"/>
    </row>
    <row r="1777" spans="4:22" x14ac:dyDescent="0.2">
      <c r="F1777" s="16"/>
      <c r="H1777" s="16">
        <v>0</v>
      </c>
      <c r="I1777" s="16" t="e">
        <v>#DIV/0!</v>
      </c>
      <c r="J1777" s="16"/>
      <c r="K1777" s="26"/>
      <c r="L1777" s="116"/>
      <c r="M1777" s="16"/>
      <c r="N1777" s="26">
        <f t="shared" si="145"/>
        <v>1</v>
      </c>
      <c r="O1777" s="26">
        <f t="shared" si="146"/>
        <v>2004</v>
      </c>
      <c r="P1777" s="26">
        <f>INDEX(ENDEKS!$Q$4:$AB$25,MATCH(O1777,ENDEKS!$P$4:$P$25,0),MATCH(N1777,ENDEKS!$Q$3:$AB$3,0))</f>
        <v>33.345300000000002</v>
      </c>
      <c r="R1777" s="28">
        <f t="shared" si="147"/>
        <v>0</v>
      </c>
      <c r="S1777" s="28" t="e">
        <f t="shared" si="148"/>
        <v>#DIV/0!</v>
      </c>
      <c r="T1777" s="28" t="e">
        <f t="shared" si="149"/>
        <v>#DIV/0!</v>
      </c>
      <c r="U1777" s="16"/>
      <c r="V1777" s="16"/>
    </row>
    <row r="1778" spans="4:22" x14ac:dyDescent="0.2">
      <c r="F1778" s="16"/>
      <c r="H1778" s="16">
        <v>0</v>
      </c>
      <c r="I1778" s="16" t="e">
        <v>#DIV/0!</v>
      </c>
      <c r="J1778" s="16"/>
      <c r="K1778" s="26"/>
      <c r="L1778" s="116"/>
      <c r="M1778" s="16"/>
      <c r="N1778" s="26">
        <f t="shared" si="145"/>
        <v>1</v>
      </c>
      <c r="O1778" s="26">
        <f t="shared" si="146"/>
        <v>2004</v>
      </c>
      <c r="P1778" s="26">
        <f>INDEX(ENDEKS!$Q$4:$AB$25,MATCH(O1778,ENDEKS!$P$4:$P$25,0),MATCH(N1778,ENDEKS!$Q$3:$AB$3,0))</f>
        <v>33.345300000000002</v>
      </c>
      <c r="R1778" s="28">
        <f t="shared" si="147"/>
        <v>0</v>
      </c>
      <c r="S1778" s="28" t="e">
        <f t="shared" si="148"/>
        <v>#DIV/0!</v>
      </c>
      <c r="T1778" s="28" t="e">
        <f t="shared" si="149"/>
        <v>#DIV/0!</v>
      </c>
      <c r="U1778" s="16"/>
      <c r="V1778" s="16"/>
    </row>
    <row r="1779" spans="4:22" x14ac:dyDescent="0.2">
      <c r="F1779" s="16"/>
      <c r="H1779" s="16">
        <v>0</v>
      </c>
      <c r="I1779" s="16" t="e">
        <v>#DIV/0!</v>
      </c>
      <c r="J1779" s="16"/>
      <c r="K1779" s="26"/>
      <c r="L1779" s="116"/>
      <c r="M1779" s="16"/>
      <c r="N1779" s="26">
        <f t="shared" si="145"/>
        <v>1</v>
      </c>
      <c r="O1779" s="26">
        <f t="shared" si="146"/>
        <v>2004</v>
      </c>
      <c r="P1779" s="26">
        <f>INDEX(ENDEKS!$Q$4:$AB$25,MATCH(O1779,ENDEKS!$P$4:$P$25,0),MATCH(N1779,ENDEKS!$Q$3:$AB$3,0))</f>
        <v>33.345300000000002</v>
      </c>
      <c r="R1779" s="28">
        <f t="shared" si="147"/>
        <v>0</v>
      </c>
      <c r="S1779" s="28" t="e">
        <f t="shared" si="148"/>
        <v>#DIV/0!</v>
      </c>
      <c r="T1779" s="28" t="e">
        <f t="shared" si="149"/>
        <v>#DIV/0!</v>
      </c>
      <c r="U1779" s="16"/>
      <c r="V1779" s="16"/>
    </row>
    <row r="1780" spans="4:22" x14ac:dyDescent="0.2">
      <c r="F1780" s="16"/>
      <c r="H1780" s="16">
        <v>0</v>
      </c>
      <c r="I1780" s="16" t="e">
        <v>#DIV/0!</v>
      </c>
      <c r="J1780" s="16"/>
      <c r="K1780" s="26"/>
      <c r="L1780" s="116"/>
      <c r="M1780" s="16"/>
      <c r="N1780" s="26">
        <f t="shared" si="145"/>
        <v>1</v>
      </c>
      <c r="O1780" s="26">
        <f t="shared" si="146"/>
        <v>2004</v>
      </c>
      <c r="P1780" s="26">
        <f>INDEX(ENDEKS!$Q$4:$AB$25,MATCH(O1780,ENDEKS!$P$4:$P$25,0),MATCH(N1780,ENDEKS!$Q$3:$AB$3,0))</f>
        <v>33.345300000000002</v>
      </c>
      <c r="R1780" s="28">
        <f t="shared" si="147"/>
        <v>0</v>
      </c>
      <c r="S1780" s="28" t="e">
        <f t="shared" si="148"/>
        <v>#DIV/0!</v>
      </c>
      <c r="T1780" s="28" t="e">
        <f t="shared" si="149"/>
        <v>#DIV/0!</v>
      </c>
      <c r="U1780" s="16"/>
      <c r="V1780" s="16"/>
    </row>
    <row r="1781" spans="4:22" x14ac:dyDescent="0.2">
      <c r="F1781" s="16"/>
      <c r="H1781" s="16">
        <v>0</v>
      </c>
      <c r="I1781" s="16" t="e">
        <v>#DIV/0!</v>
      </c>
      <c r="J1781" s="16"/>
      <c r="K1781" s="26"/>
      <c r="L1781" s="116"/>
      <c r="M1781" s="16"/>
      <c r="N1781" s="26">
        <f t="shared" si="145"/>
        <v>1</v>
      </c>
      <c r="O1781" s="26">
        <f t="shared" si="146"/>
        <v>2004</v>
      </c>
      <c r="P1781" s="26">
        <f>INDEX(ENDEKS!$Q$4:$AB$25,MATCH(O1781,ENDEKS!$P$4:$P$25,0),MATCH(N1781,ENDEKS!$Q$3:$AB$3,0))</f>
        <v>33.345300000000002</v>
      </c>
      <c r="R1781" s="28">
        <f t="shared" si="147"/>
        <v>0</v>
      </c>
      <c r="S1781" s="28" t="e">
        <f t="shared" si="148"/>
        <v>#DIV/0!</v>
      </c>
      <c r="T1781" s="28" t="e">
        <f t="shared" si="149"/>
        <v>#DIV/0!</v>
      </c>
      <c r="U1781" s="16"/>
      <c r="V1781" s="16"/>
    </row>
    <row r="1782" spans="4:22" x14ac:dyDescent="0.2">
      <c r="F1782" s="16"/>
      <c r="H1782" s="16">
        <v>0</v>
      </c>
      <c r="I1782" s="16" t="e">
        <v>#DIV/0!</v>
      </c>
      <c r="J1782" s="16"/>
      <c r="K1782" s="26"/>
      <c r="L1782" s="116"/>
      <c r="M1782" s="16"/>
      <c r="N1782" s="26">
        <f t="shared" si="145"/>
        <v>1</v>
      </c>
      <c r="O1782" s="26">
        <f t="shared" si="146"/>
        <v>2004</v>
      </c>
      <c r="P1782" s="26">
        <f>INDEX(ENDEKS!$Q$4:$AB$25,MATCH(O1782,ENDEKS!$P$4:$P$25,0),MATCH(N1782,ENDEKS!$Q$3:$AB$3,0))</f>
        <v>33.345300000000002</v>
      </c>
      <c r="R1782" s="28">
        <f t="shared" si="147"/>
        <v>0</v>
      </c>
      <c r="S1782" s="28" t="e">
        <f t="shared" si="148"/>
        <v>#DIV/0!</v>
      </c>
      <c r="T1782" s="28" t="e">
        <f t="shared" si="149"/>
        <v>#DIV/0!</v>
      </c>
      <c r="U1782" s="16"/>
      <c r="V1782" s="16"/>
    </row>
    <row r="1783" spans="4:22" x14ac:dyDescent="0.2">
      <c r="F1783" s="16"/>
      <c r="H1783" s="16">
        <v>0</v>
      </c>
      <c r="I1783" s="16" t="e">
        <v>#DIV/0!</v>
      </c>
      <c r="J1783" s="16"/>
      <c r="K1783" s="26"/>
      <c r="L1783" s="116"/>
      <c r="M1783" s="16"/>
      <c r="N1783" s="26">
        <f t="shared" si="145"/>
        <v>1</v>
      </c>
      <c r="O1783" s="26">
        <f t="shared" si="146"/>
        <v>2004</v>
      </c>
      <c r="P1783" s="26">
        <f>INDEX(ENDEKS!$Q$4:$AB$25,MATCH(O1783,ENDEKS!$P$4:$P$25,0),MATCH(N1783,ENDEKS!$Q$3:$AB$3,0))</f>
        <v>33.345300000000002</v>
      </c>
      <c r="R1783" s="28">
        <f t="shared" si="147"/>
        <v>0</v>
      </c>
      <c r="S1783" s="28" t="e">
        <f t="shared" si="148"/>
        <v>#DIV/0!</v>
      </c>
      <c r="T1783" s="28" t="e">
        <f t="shared" si="149"/>
        <v>#DIV/0!</v>
      </c>
      <c r="U1783" s="16"/>
      <c r="V1783" s="16"/>
    </row>
    <row r="1784" spans="4:22" x14ac:dyDescent="0.2">
      <c r="F1784" s="16"/>
      <c r="H1784" s="16">
        <v>0</v>
      </c>
      <c r="I1784" s="16" t="e">
        <v>#DIV/0!</v>
      </c>
      <c r="J1784" s="16"/>
      <c r="K1784" s="26"/>
      <c r="L1784" s="116"/>
      <c r="M1784" s="16"/>
      <c r="N1784" s="26">
        <f t="shared" si="145"/>
        <v>1</v>
      </c>
      <c r="O1784" s="26">
        <f t="shared" si="146"/>
        <v>2004</v>
      </c>
      <c r="P1784" s="26">
        <f>INDEX(ENDEKS!$Q$4:$AB$25,MATCH(O1784,ENDEKS!$P$4:$P$25,0),MATCH(N1784,ENDEKS!$Q$3:$AB$3,0))</f>
        <v>33.345300000000002</v>
      </c>
      <c r="R1784" s="28">
        <f t="shared" si="147"/>
        <v>0</v>
      </c>
      <c r="S1784" s="28" t="e">
        <f t="shared" si="148"/>
        <v>#DIV/0!</v>
      </c>
      <c r="T1784" s="28" t="e">
        <f t="shared" si="149"/>
        <v>#DIV/0!</v>
      </c>
      <c r="U1784" s="16"/>
      <c r="V1784" s="16"/>
    </row>
    <row r="1785" spans="4:22" x14ac:dyDescent="0.2">
      <c r="D1785" s="22"/>
      <c r="F1785" s="16"/>
      <c r="I1785" s="23"/>
      <c r="L1785" s="16"/>
      <c r="M1785" s="16"/>
      <c r="N1785" s="16"/>
      <c r="R1785" s="24"/>
      <c r="S1785" s="24"/>
    </row>
    <row r="1786" spans="4:22" x14ac:dyDescent="0.2">
      <c r="D1786" s="22"/>
      <c r="F1786" s="16"/>
      <c r="I1786" s="23"/>
      <c r="L1786" s="16"/>
      <c r="M1786" s="16"/>
      <c r="N1786" s="16"/>
      <c r="R1786" s="24"/>
      <c r="S1786" s="24"/>
    </row>
    <row r="1787" spans="4:22" x14ac:dyDescent="0.2">
      <c r="D1787" s="22"/>
      <c r="F1787" s="16"/>
      <c r="I1787" s="23"/>
      <c r="L1787" s="16"/>
      <c r="M1787" s="16"/>
      <c r="N1787" s="16"/>
      <c r="R1787" s="24"/>
      <c r="S1787" s="24"/>
    </row>
    <row r="1788" spans="4:22" x14ac:dyDescent="0.2">
      <c r="D1788" s="22"/>
      <c r="F1788" s="16"/>
      <c r="I1788" s="23"/>
      <c r="L1788" s="16"/>
      <c r="M1788" s="16"/>
      <c r="N1788" s="16"/>
      <c r="R1788" s="24"/>
      <c r="S1788" s="24"/>
    </row>
    <row r="1789" spans="4:22" x14ac:dyDescent="0.2">
      <c r="D1789" s="22"/>
      <c r="F1789" s="16"/>
      <c r="I1789" s="23"/>
      <c r="L1789" s="16"/>
      <c r="M1789" s="16"/>
      <c r="N1789" s="16"/>
      <c r="R1789" s="24"/>
      <c r="S1789" s="24"/>
    </row>
    <row r="1790" spans="4:22" x14ac:dyDescent="0.2">
      <c r="D1790" s="22"/>
      <c r="F1790" s="16"/>
      <c r="I1790" s="23"/>
      <c r="L1790" s="16"/>
      <c r="M1790" s="16"/>
      <c r="N1790" s="16"/>
      <c r="R1790" s="24"/>
      <c r="S1790" s="24"/>
    </row>
    <row r="1791" spans="4:22" x14ac:dyDescent="0.2">
      <c r="D1791" s="22"/>
      <c r="F1791" s="16"/>
      <c r="I1791" s="23"/>
      <c r="L1791" s="16"/>
      <c r="M1791" s="16"/>
      <c r="N1791" s="16"/>
      <c r="R1791" s="24"/>
      <c r="S1791" s="24"/>
    </row>
    <row r="1792" spans="4:22" x14ac:dyDescent="0.2">
      <c r="D1792" s="22"/>
      <c r="F1792" s="16"/>
      <c r="I1792" s="23"/>
      <c r="L1792" s="16"/>
      <c r="M1792" s="16"/>
      <c r="N1792" s="16"/>
      <c r="R1792" s="24"/>
      <c r="S1792" s="24"/>
    </row>
    <row r="1793" spans="4:22" x14ac:dyDescent="0.2">
      <c r="D1793" s="22"/>
      <c r="F1793" s="16"/>
      <c r="I1793" s="23"/>
      <c r="L1793" s="16"/>
      <c r="M1793" s="16"/>
      <c r="N1793" s="16"/>
      <c r="R1793" s="24"/>
      <c r="S1793" s="24"/>
    </row>
    <row r="1794" spans="4:22" x14ac:dyDescent="0.2">
      <c r="D1794" s="22"/>
      <c r="F1794" s="16"/>
      <c r="I1794" s="23"/>
      <c r="L1794" s="16"/>
      <c r="M1794" s="16"/>
      <c r="N1794" s="16"/>
      <c r="R1794" s="24"/>
      <c r="S1794" s="24"/>
    </row>
    <row r="1795" spans="4:22" x14ac:dyDescent="0.2">
      <c r="D1795" s="22"/>
      <c r="F1795" s="16"/>
      <c r="I1795" s="23"/>
      <c r="L1795" s="16"/>
      <c r="M1795" s="16"/>
      <c r="N1795" s="16"/>
      <c r="R1795" s="24"/>
      <c r="S1795" s="24"/>
      <c r="T1795" s="16"/>
      <c r="U1795" s="16"/>
      <c r="V1795" s="16"/>
    </row>
    <row r="1796" spans="4:22" x14ac:dyDescent="0.2">
      <c r="D1796" s="22"/>
      <c r="F1796" s="16"/>
      <c r="I1796" s="23"/>
      <c r="L1796" s="16"/>
      <c r="M1796" s="16"/>
      <c r="N1796" s="16"/>
      <c r="R1796" s="24"/>
      <c r="S1796" s="24"/>
      <c r="T1796" s="16"/>
      <c r="U1796" s="16"/>
      <c r="V1796" s="16"/>
    </row>
    <row r="1797" spans="4:22" x14ac:dyDescent="0.2">
      <c r="D1797" s="22"/>
      <c r="F1797" s="16"/>
      <c r="I1797" s="23"/>
      <c r="L1797" s="16"/>
      <c r="M1797" s="16"/>
      <c r="N1797" s="16"/>
      <c r="R1797" s="24"/>
      <c r="S1797" s="24"/>
      <c r="T1797" s="16"/>
      <c r="U1797" s="16"/>
      <c r="V1797" s="16"/>
    </row>
    <row r="1798" spans="4:22" x14ac:dyDescent="0.2">
      <c r="D1798" s="22"/>
      <c r="F1798" s="16"/>
      <c r="I1798" s="23"/>
      <c r="L1798" s="16"/>
      <c r="M1798" s="16"/>
      <c r="N1798" s="16"/>
      <c r="R1798" s="24"/>
      <c r="S1798" s="24"/>
      <c r="T1798" s="16"/>
      <c r="U1798" s="16"/>
      <c r="V1798" s="16"/>
    </row>
    <row r="1799" spans="4:22" x14ac:dyDescent="0.2">
      <c r="D1799" s="22"/>
      <c r="F1799" s="16"/>
      <c r="I1799" s="23"/>
      <c r="L1799" s="16"/>
      <c r="M1799" s="16"/>
      <c r="N1799" s="16"/>
      <c r="R1799" s="24"/>
      <c r="S1799" s="24"/>
      <c r="T1799" s="16"/>
      <c r="U1799" s="16"/>
      <c r="V1799" s="16"/>
    </row>
    <row r="1800" spans="4:22" x14ac:dyDescent="0.2">
      <c r="D1800" s="22"/>
      <c r="F1800" s="16"/>
      <c r="I1800" s="23"/>
      <c r="L1800" s="16"/>
      <c r="M1800" s="16"/>
      <c r="N1800" s="16"/>
      <c r="R1800" s="24"/>
      <c r="S1800" s="24"/>
      <c r="T1800" s="16"/>
      <c r="U1800" s="16"/>
      <c r="V1800" s="16"/>
    </row>
    <row r="1801" spans="4:22" x14ac:dyDescent="0.2">
      <c r="D1801" s="22"/>
      <c r="F1801" s="16"/>
      <c r="I1801" s="23"/>
      <c r="L1801" s="16"/>
      <c r="M1801" s="16"/>
      <c r="N1801" s="16"/>
      <c r="R1801" s="24"/>
      <c r="S1801" s="24"/>
      <c r="T1801" s="16"/>
      <c r="U1801" s="16"/>
      <c r="V1801" s="16"/>
    </row>
    <row r="1802" spans="4:22" x14ac:dyDescent="0.2">
      <c r="D1802" s="22"/>
      <c r="F1802" s="16"/>
      <c r="I1802" s="23"/>
      <c r="L1802" s="16"/>
      <c r="M1802" s="16"/>
      <c r="N1802" s="16"/>
      <c r="R1802" s="24"/>
      <c r="S1802" s="24"/>
      <c r="T1802" s="16"/>
      <c r="U1802" s="16"/>
      <c r="V1802" s="16"/>
    </row>
    <row r="1803" spans="4:22" x14ac:dyDescent="0.2">
      <c r="D1803" s="22"/>
      <c r="F1803" s="16"/>
      <c r="I1803" s="23"/>
      <c r="L1803" s="16"/>
      <c r="M1803" s="16"/>
      <c r="N1803" s="16"/>
      <c r="R1803" s="24"/>
      <c r="S1803" s="24"/>
      <c r="T1803" s="16"/>
      <c r="U1803" s="16"/>
      <c r="V1803" s="16"/>
    </row>
    <row r="1804" spans="4:22" x14ac:dyDescent="0.2">
      <c r="D1804" s="22"/>
      <c r="F1804" s="16"/>
      <c r="I1804" s="23"/>
      <c r="L1804" s="16"/>
      <c r="M1804" s="16"/>
      <c r="N1804" s="16"/>
      <c r="R1804" s="24"/>
      <c r="S1804" s="24"/>
      <c r="T1804" s="16"/>
      <c r="U1804" s="16"/>
      <c r="V1804" s="16"/>
    </row>
    <row r="1805" spans="4:22" x14ac:dyDescent="0.2">
      <c r="D1805" s="22"/>
      <c r="F1805" s="16"/>
      <c r="I1805" s="23"/>
      <c r="L1805" s="16"/>
      <c r="M1805" s="16"/>
      <c r="N1805" s="16"/>
      <c r="R1805" s="24"/>
      <c r="S1805" s="24"/>
      <c r="T1805" s="16"/>
      <c r="U1805" s="16"/>
      <c r="V1805" s="16"/>
    </row>
    <row r="1806" spans="4:22" x14ac:dyDescent="0.2">
      <c r="D1806" s="22"/>
      <c r="F1806" s="16"/>
      <c r="I1806" s="23"/>
      <c r="L1806" s="16"/>
      <c r="M1806" s="16"/>
      <c r="N1806" s="16"/>
      <c r="R1806" s="24"/>
      <c r="S1806" s="24"/>
      <c r="T1806" s="16"/>
      <c r="U1806" s="16"/>
      <c r="V1806" s="16"/>
    </row>
    <row r="1807" spans="4:22" x14ac:dyDescent="0.2">
      <c r="D1807" s="22"/>
      <c r="F1807" s="16"/>
      <c r="I1807" s="23"/>
      <c r="L1807" s="16"/>
      <c r="M1807" s="16"/>
      <c r="N1807" s="16"/>
      <c r="R1807" s="24"/>
      <c r="S1807" s="24"/>
      <c r="T1807" s="16"/>
      <c r="U1807" s="16"/>
      <c r="V1807" s="16"/>
    </row>
    <row r="1808" spans="4:22" x14ac:dyDescent="0.2">
      <c r="D1808" s="22"/>
      <c r="F1808" s="16"/>
      <c r="I1808" s="23"/>
      <c r="L1808" s="16"/>
      <c r="M1808" s="16"/>
      <c r="N1808" s="16"/>
      <c r="R1808" s="24"/>
      <c r="S1808" s="24"/>
      <c r="T1808" s="16"/>
      <c r="U1808" s="16"/>
      <c r="V1808" s="16"/>
    </row>
    <row r="1809" spans="4:22" x14ac:dyDescent="0.2">
      <c r="D1809" s="22"/>
      <c r="F1809" s="16"/>
      <c r="I1809" s="23"/>
      <c r="L1809" s="16"/>
      <c r="M1809" s="16"/>
      <c r="N1809" s="16"/>
      <c r="R1809" s="24"/>
      <c r="S1809" s="24"/>
      <c r="T1809" s="16"/>
      <c r="U1809" s="16"/>
      <c r="V1809" s="16"/>
    </row>
    <row r="1810" spans="4:22" x14ac:dyDescent="0.2">
      <c r="D1810" s="22"/>
      <c r="F1810" s="16"/>
      <c r="I1810" s="23"/>
      <c r="L1810" s="16"/>
      <c r="M1810" s="16"/>
      <c r="N1810" s="16"/>
      <c r="R1810" s="24"/>
      <c r="S1810" s="24"/>
      <c r="T1810" s="16"/>
      <c r="U1810" s="16"/>
      <c r="V1810" s="16"/>
    </row>
    <row r="1811" spans="4:22" x14ac:dyDescent="0.2">
      <c r="D1811" s="22"/>
      <c r="F1811" s="16"/>
      <c r="I1811" s="23"/>
      <c r="L1811" s="16"/>
      <c r="M1811" s="16"/>
      <c r="N1811" s="16"/>
      <c r="R1811" s="24"/>
      <c r="S1811" s="24"/>
      <c r="T1811" s="16"/>
      <c r="U1811" s="16"/>
      <c r="V1811" s="16"/>
    </row>
    <row r="1812" spans="4:22" x14ac:dyDescent="0.2">
      <c r="D1812" s="22"/>
      <c r="F1812" s="16"/>
      <c r="I1812" s="23"/>
      <c r="L1812" s="16"/>
      <c r="M1812" s="16"/>
      <c r="N1812" s="16"/>
      <c r="R1812" s="24"/>
      <c r="S1812" s="24"/>
      <c r="T1812" s="16"/>
      <c r="U1812" s="16"/>
      <c r="V1812" s="16"/>
    </row>
    <row r="1813" spans="4:22" x14ac:dyDescent="0.2">
      <c r="D1813" s="22"/>
      <c r="F1813" s="16"/>
      <c r="I1813" s="23"/>
      <c r="L1813" s="16"/>
      <c r="M1813" s="16"/>
      <c r="N1813" s="16"/>
      <c r="R1813" s="24"/>
      <c r="S1813" s="24"/>
      <c r="T1813" s="16"/>
      <c r="U1813" s="16"/>
      <c r="V1813" s="16"/>
    </row>
    <row r="1814" spans="4:22" x14ac:dyDescent="0.2">
      <c r="D1814" s="22"/>
      <c r="F1814" s="16"/>
      <c r="I1814" s="23"/>
      <c r="L1814" s="16"/>
      <c r="M1814" s="16"/>
      <c r="N1814" s="16"/>
      <c r="R1814" s="24"/>
      <c r="S1814" s="24"/>
      <c r="T1814" s="16"/>
      <c r="U1814" s="16"/>
      <c r="V1814" s="16"/>
    </row>
    <row r="1815" spans="4:22" x14ac:dyDescent="0.2">
      <c r="D1815" s="22"/>
      <c r="F1815" s="16"/>
      <c r="I1815" s="23"/>
      <c r="L1815" s="16"/>
      <c r="M1815" s="16"/>
      <c r="N1815" s="16"/>
      <c r="R1815" s="24"/>
      <c r="S1815" s="24"/>
      <c r="T1815" s="16"/>
      <c r="U1815" s="16"/>
      <c r="V1815" s="16"/>
    </row>
    <row r="1816" spans="4:22" x14ac:dyDescent="0.2">
      <c r="D1816" s="22"/>
      <c r="F1816" s="16"/>
      <c r="I1816" s="23"/>
      <c r="L1816" s="16"/>
      <c r="M1816" s="16"/>
      <c r="N1816" s="16"/>
      <c r="R1816" s="24"/>
      <c r="S1816" s="24"/>
      <c r="T1816" s="16"/>
      <c r="U1816" s="16"/>
      <c r="V1816" s="16"/>
    </row>
    <row r="1817" spans="4:22" x14ac:dyDescent="0.2">
      <c r="D1817" s="22"/>
      <c r="F1817" s="16"/>
      <c r="I1817" s="23"/>
      <c r="L1817" s="16"/>
      <c r="M1817" s="16"/>
      <c r="N1817" s="16"/>
      <c r="R1817" s="24"/>
      <c r="S1817" s="24"/>
      <c r="T1817" s="16"/>
      <c r="U1817" s="16"/>
      <c r="V1817" s="16"/>
    </row>
    <row r="1818" spans="4:22" x14ac:dyDescent="0.2">
      <c r="D1818" s="22"/>
      <c r="F1818" s="16"/>
      <c r="I1818" s="23"/>
      <c r="L1818" s="16"/>
      <c r="M1818" s="16"/>
      <c r="N1818" s="16"/>
      <c r="R1818" s="24"/>
      <c r="S1818" s="24"/>
      <c r="T1818" s="16"/>
      <c r="U1818" s="16"/>
      <c r="V1818" s="16"/>
    </row>
    <row r="1819" spans="4:22" x14ac:dyDescent="0.2">
      <c r="D1819" s="22"/>
      <c r="F1819" s="16"/>
      <c r="I1819" s="23"/>
      <c r="L1819" s="16"/>
      <c r="M1819" s="16"/>
      <c r="N1819" s="16"/>
      <c r="R1819" s="24"/>
      <c r="S1819" s="24"/>
      <c r="T1819" s="16"/>
      <c r="U1819" s="16"/>
      <c r="V1819" s="16"/>
    </row>
    <row r="1820" spans="4:22" x14ac:dyDescent="0.2">
      <c r="D1820" s="22"/>
      <c r="F1820" s="16"/>
      <c r="I1820" s="23"/>
      <c r="L1820" s="16"/>
      <c r="M1820" s="16"/>
      <c r="N1820" s="16"/>
      <c r="R1820" s="24"/>
      <c r="S1820" s="24"/>
      <c r="T1820" s="16"/>
      <c r="U1820" s="16"/>
      <c r="V1820" s="16"/>
    </row>
    <row r="1821" spans="4:22" x14ac:dyDescent="0.2">
      <c r="D1821" s="22"/>
      <c r="F1821" s="16"/>
      <c r="I1821" s="23"/>
      <c r="L1821" s="16"/>
      <c r="M1821" s="16"/>
      <c r="N1821" s="16"/>
      <c r="R1821" s="24"/>
      <c r="S1821" s="24"/>
      <c r="T1821" s="16"/>
      <c r="U1821" s="16"/>
      <c r="V1821" s="16"/>
    </row>
    <row r="1822" spans="4:22" x14ac:dyDescent="0.2">
      <c r="D1822" s="22"/>
      <c r="F1822" s="16"/>
      <c r="I1822" s="23"/>
      <c r="L1822" s="16"/>
      <c r="M1822" s="16"/>
      <c r="N1822" s="16"/>
      <c r="R1822" s="24"/>
      <c r="S1822" s="24"/>
      <c r="T1822" s="16"/>
      <c r="U1822" s="16"/>
      <c r="V1822" s="16"/>
    </row>
    <row r="1823" spans="4:22" x14ac:dyDescent="0.2">
      <c r="D1823" s="22"/>
      <c r="F1823" s="16"/>
      <c r="I1823" s="23"/>
      <c r="L1823" s="16"/>
      <c r="M1823" s="16"/>
      <c r="N1823" s="16"/>
      <c r="R1823" s="24"/>
      <c r="S1823" s="24"/>
      <c r="T1823" s="16"/>
      <c r="U1823" s="16"/>
      <c r="V1823" s="16"/>
    </row>
    <row r="1824" spans="4:22" x14ac:dyDescent="0.2">
      <c r="D1824" s="22"/>
      <c r="F1824" s="16"/>
      <c r="I1824" s="23"/>
      <c r="L1824" s="16"/>
      <c r="M1824" s="16"/>
      <c r="N1824" s="16"/>
      <c r="R1824" s="24"/>
      <c r="S1824" s="24"/>
      <c r="T1824" s="16"/>
      <c r="U1824" s="16"/>
      <c r="V1824" s="16"/>
    </row>
    <row r="1825" spans="4:22" x14ac:dyDescent="0.2">
      <c r="D1825" s="22"/>
      <c r="F1825" s="16"/>
      <c r="I1825" s="23"/>
      <c r="L1825" s="16"/>
      <c r="M1825" s="16"/>
      <c r="N1825" s="16"/>
      <c r="R1825" s="24"/>
      <c r="S1825" s="24"/>
      <c r="T1825" s="16"/>
      <c r="U1825" s="16"/>
      <c r="V1825" s="16"/>
    </row>
    <row r="1826" spans="4:22" x14ac:dyDescent="0.2">
      <c r="D1826" s="22"/>
      <c r="F1826" s="16"/>
      <c r="I1826" s="23"/>
      <c r="L1826" s="16"/>
      <c r="M1826" s="16"/>
      <c r="N1826" s="16"/>
      <c r="R1826" s="24"/>
      <c r="S1826" s="24"/>
      <c r="T1826" s="16"/>
      <c r="U1826" s="16"/>
      <c r="V1826" s="16"/>
    </row>
    <row r="1827" spans="4:22" x14ac:dyDescent="0.2">
      <c r="D1827" s="22"/>
      <c r="F1827" s="16"/>
      <c r="I1827" s="23"/>
      <c r="L1827" s="16"/>
      <c r="M1827" s="16"/>
      <c r="N1827" s="16"/>
      <c r="R1827" s="24"/>
      <c r="S1827" s="24"/>
      <c r="T1827" s="16"/>
      <c r="U1827" s="16"/>
      <c r="V1827" s="16"/>
    </row>
    <row r="1828" spans="4:22" x14ac:dyDescent="0.2">
      <c r="D1828" s="22"/>
      <c r="F1828" s="16"/>
      <c r="I1828" s="23"/>
      <c r="L1828" s="16"/>
      <c r="M1828" s="16"/>
      <c r="N1828" s="16"/>
      <c r="R1828" s="24"/>
      <c r="S1828" s="24"/>
      <c r="T1828" s="16"/>
      <c r="U1828" s="16"/>
      <c r="V1828" s="16"/>
    </row>
    <row r="1829" spans="4:22" x14ac:dyDescent="0.2">
      <c r="D1829" s="22"/>
      <c r="F1829" s="16"/>
      <c r="I1829" s="23"/>
      <c r="L1829" s="16"/>
      <c r="M1829" s="16"/>
      <c r="N1829" s="16"/>
      <c r="R1829" s="24"/>
      <c r="S1829" s="24"/>
      <c r="T1829" s="16"/>
      <c r="U1829" s="16"/>
      <c r="V1829" s="16"/>
    </row>
    <row r="1830" spans="4:22" x14ac:dyDescent="0.2">
      <c r="D1830" s="22"/>
      <c r="F1830" s="16"/>
      <c r="I1830" s="23"/>
      <c r="L1830" s="16"/>
      <c r="M1830" s="16"/>
      <c r="N1830" s="16"/>
      <c r="R1830" s="24"/>
      <c r="S1830" s="24"/>
      <c r="T1830" s="16"/>
      <c r="U1830" s="16"/>
      <c r="V1830" s="16"/>
    </row>
    <row r="1831" spans="4:22" x14ac:dyDescent="0.2">
      <c r="D1831" s="22"/>
      <c r="F1831" s="16"/>
      <c r="I1831" s="23"/>
      <c r="L1831" s="16"/>
      <c r="M1831" s="16"/>
      <c r="N1831" s="16"/>
      <c r="R1831" s="24"/>
      <c r="S1831" s="24"/>
      <c r="T1831" s="16"/>
      <c r="U1831" s="16"/>
      <c r="V1831" s="16"/>
    </row>
    <row r="1832" spans="4:22" x14ac:dyDescent="0.2">
      <c r="D1832" s="22"/>
      <c r="F1832" s="16"/>
      <c r="I1832" s="23"/>
      <c r="L1832" s="16"/>
      <c r="M1832" s="16"/>
      <c r="N1832" s="16"/>
      <c r="R1832" s="24"/>
      <c r="S1832" s="24"/>
      <c r="T1832" s="16"/>
      <c r="U1832" s="16"/>
      <c r="V1832" s="16"/>
    </row>
    <row r="1833" spans="4:22" x14ac:dyDescent="0.2">
      <c r="D1833" s="22"/>
      <c r="F1833" s="16"/>
      <c r="I1833" s="23"/>
      <c r="L1833" s="16"/>
      <c r="M1833" s="16"/>
      <c r="N1833" s="16"/>
      <c r="R1833" s="24"/>
      <c r="S1833" s="24"/>
      <c r="T1833" s="16"/>
      <c r="U1833" s="16"/>
      <c r="V1833" s="16"/>
    </row>
    <row r="1834" spans="4:22" x14ac:dyDescent="0.2">
      <c r="D1834" s="22"/>
      <c r="F1834" s="16"/>
      <c r="I1834" s="23"/>
      <c r="L1834" s="16"/>
      <c r="M1834" s="16"/>
      <c r="N1834" s="16"/>
      <c r="R1834" s="24"/>
      <c r="S1834" s="24"/>
      <c r="T1834" s="16"/>
      <c r="U1834" s="16"/>
      <c r="V1834" s="16"/>
    </row>
    <row r="1835" spans="4:22" x14ac:dyDescent="0.2">
      <c r="D1835" s="22"/>
      <c r="F1835" s="16"/>
      <c r="I1835" s="23"/>
      <c r="L1835" s="16"/>
      <c r="M1835" s="16"/>
      <c r="N1835" s="16"/>
      <c r="R1835" s="24"/>
      <c r="S1835" s="24"/>
      <c r="T1835" s="16"/>
      <c r="U1835" s="16"/>
      <c r="V1835" s="16"/>
    </row>
    <row r="1836" spans="4:22" x14ac:dyDescent="0.2">
      <c r="D1836" s="22"/>
      <c r="F1836" s="16"/>
      <c r="I1836" s="23"/>
      <c r="L1836" s="16"/>
      <c r="M1836" s="16"/>
      <c r="N1836" s="16"/>
      <c r="R1836" s="24"/>
      <c r="S1836" s="24"/>
      <c r="T1836" s="16"/>
      <c r="U1836" s="16"/>
      <c r="V1836" s="16"/>
    </row>
    <row r="1837" spans="4:22" x14ac:dyDescent="0.2">
      <c r="D1837" s="22"/>
      <c r="F1837" s="16"/>
      <c r="I1837" s="23"/>
      <c r="L1837" s="16"/>
      <c r="M1837" s="16"/>
      <c r="N1837" s="16"/>
      <c r="R1837" s="24"/>
      <c r="S1837" s="24"/>
      <c r="T1837" s="16"/>
      <c r="U1837" s="16"/>
      <c r="V1837" s="16"/>
    </row>
    <row r="1838" spans="4:22" x14ac:dyDescent="0.2">
      <c r="D1838" s="22"/>
      <c r="F1838" s="16"/>
      <c r="I1838" s="23"/>
      <c r="L1838" s="16"/>
      <c r="M1838" s="16"/>
      <c r="N1838" s="16"/>
      <c r="R1838" s="24"/>
      <c r="S1838" s="24"/>
      <c r="T1838" s="16"/>
      <c r="U1838" s="16"/>
      <c r="V1838" s="16"/>
    </row>
    <row r="1839" spans="4:22" x14ac:dyDescent="0.2">
      <c r="D1839" s="22"/>
      <c r="F1839" s="16"/>
      <c r="I1839" s="23"/>
      <c r="L1839" s="16"/>
      <c r="M1839" s="16"/>
      <c r="N1839" s="16"/>
      <c r="R1839" s="24"/>
      <c r="S1839" s="24"/>
      <c r="T1839" s="16"/>
      <c r="U1839" s="16"/>
      <c r="V1839" s="16"/>
    </row>
    <row r="1840" spans="4:22" x14ac:dyDescent="0.2">
      <c r="D1840" s="22"/>
      <c r="F1840" s="16"/>
      <c r="I1840" s="23"/>
      <c r="L1840" s="16"/>
      <c r="M1840" s="16"/>
      <c r="N1840" s="16"/>
      <c r="R1840" s="24"/>
      <c r="S1840" s="24"/>
      <c r="T1840" s="16"/>
      <c r="U1840" s="16"/>
      <c r="V1840" s="16"/>
    </row>
    <row r="1841" spans="4:22" x14ac:dyDescent="0.2">
      <c r="D1841" s="22"/>
      <c r="F1841" s="16"/>
      <c r="I1841" s="23"/>
      <c r="L1841" s="16"/>
      <c r="M1841" s="16"/>
      <c r="N1841" s="16"/>
      <c r="R1841" s="24"/>
      <c r="S1841" s="24"/>
      <c r="T1841" s="16"/>
      <c r="U1841" s="16"/>
      <c r="V1841" s="16"/>
    </row>
    <row r="1842" spans="4:22" x14ac:dyDescent="0.2">
      <c r="D1842" s="22"/>
      <c r="F1842" s="16"/>
      <c r="I1842" s="23"/>
      <c r="L1842" s="16"/>
      <c r="M1842" s="16"/>
      <c r="N1842" s="16"/>
      <c r="R1842" s="24"/>
      <c r="S1842" s="24"/>
      <c r="T1842" s="16"/>
      <c r="U1842" s="16"/>
      <c r="V1842" s="16"/>
    </row>
    <row r="1843" spans="4:22" x14ac:dyDescent="0.2">
      <c r="D1843" s="22"/>
      <c r="F1843" s="16"/>
      <c r="I1843" s="23"/>
      <c r="L1843" s="16"/>
      <c r="M1843" s="16"/>
      <c r="N1843" s="16"/>
      <c r="R1843" s="24"/>
      <c r="S1843" s="24"/>
      <c r="T1843" s="16"/>
      <c r="U1843" s="16"/>
      <c r="V1843" s="16"/>
    </row>
    <row r="1844" spans="4:22" x14ac:dyDescent="0.2">
      <c r="D1844" s="22"/>
      <c r="F1844" s="16"/>
      <c r="I1844" s="23"/>
      <c r="L1844" s="16"/>
      <c r="M1844" s="16"/>
      <c r="N1844" s="16"/>
      <c r="R1844" s="24"/>
      <c r="S1844" s="24"/>
      <c r="T1844" s="16"/>
      <c r="U1844" s="16"/>
      <c r="V1844" s="16"/>
    </row>
    <row r="1845" spans="4:22" x14ac:dyDescent="0.2">
      <c r="D1845" s="22"/>
      <c r="F1845" s="16"/>
      <c r="I1845" s="23"/>
      <c r="L1845" s="16"/>
      <c r="M1845" s="16"/>
      <c r="N1845" s="16"/>
      <c r="R1845" s="24"/>
      <c r="S1845" s="24"/>
      <c r="T1845" s="16"/>
      <c r="U1845" s="16"/>
      <c r="V1845" s="16"/>
    </row>
    <row r="1846" spans="4:22" x14ac:dyDescent="0.2">
      <c r="D1846" s="22"/>
      <c r="F1846" s="16"/>
      <c r="I1846" s="23"/>
      <c r="L1846" s="16"/>
      <c r="M1846" s="16"/>
      <c r="N1846" s="16"/>
      <c r="R1846" s="24"/>
      <c r="S1846" s="24"/>
      <c r="T1846" s="16"/>
      <c r="U1846" s="16"/>
      <c r="V1846" s="16"/>
    </row>
    <row r="1847" spans="4:22" x14ac:dyDescent="0.2">
      <c r="D1847" s="22"/>
      <c r="F1847" s="16"/>
      <c r="I1847" s="23"/>
      <c r="L1847" s="16"/>
      <c r="M1847" s="16"/>
      <c r="N1847" s="16"/>
      <c r="R1847" s="24"/>
      <c r="S1847" s="24"/>
      <c r="T1847" s="16"/>
      <c r="U1847" s="16"/>
      <c r="V1847" s="16"/>
    </row>
    <row r="1848" spans="4:22" x14ac:dyDescent="0.2">
      <c r="D1848" s="22"/>
      <c r="F1848" s="16"/>
      <c r="I1848" s="23"/>
      <c r="L1848" s="16"/>
      <c r="M1848" s="16"/>
      <c r="N1848" s="16"/>
      <c r="R1848" s="24"/>
      <c r="S1848" s="24"/>
      <c r="T1848" s="16"/>
      <c r="U1848" s="16"/>
      <c r="V1848" s="16"/>
    </row>
    <row r="1849" spans="4:22" x14ac:dyDescent="0.2">
      <c r="D1849" s="22"/>
      <c r="F1849" s="16"/>
      <c r="I1849" s="23"/>
      <c r="L1849" s="16"/>
      <c r="M1849" s="16"/>
      <c r="N1849" s="16"/>
      <c r="R1849" s="24"/>
      <c r="S1849" s="24"/>
      <c r="T1849" s="16"/>
      <c r="U1849" s="16"/>
      <c r="V1849" s="16"/>
    </row>
    <row r="1850" spans="4:22" x14ac:dyDescent="0.2">
      <c r="D1850" s="22"/>
      <c r="F1850" s="16"/>
      <c r="I1850" s="23"/>
      <c r="L1850" s="16"/>
      <c r="M1850" s="16"/>
      <c r="N1850" s="16"/>
      <c r="R1850" s="24"/>
      <c r="S1850" s="24"/>
      <c r="T1850" s="16"/>
      <c r="U1850" s="16"/>
      <c r="V1850" s="16"/>
    </row>
    <row r="1851" spans="4:22" x14ac:dyDescent="0.2">
      <c r="D1851" s="22"/>
      <c r="F1851" s="16"/>
      <c r="I1851" s="23"/>
      <c r="L1851" s="16"/>
      <c r="M1851" s="16"/>
      <c r="N1851" s="16"/>
      <c r="R1851" s="24"/>
      <c r="S1851" s="24"/>
      <c r="T1851" s="16"/>
      <c r="U1851" s="16"/>
      <c r="V1851" s="16"/>
    </row>
    <row r="1852" spans="4:22" x14ac:dyDescent="0.2">
      <c r="D1852" s="22"/>
      <c r="F1852" s="16"/>
      <c r="I1852" s="23"/>
      <c r="L1852" s="16"/>
      <c r="M1852" s="16"/>
      <c r="N1852" s="16"/>
      <c r="R1852" s="24"/>
      <c r="S1852" s="24"/>
      <c r="T1852" s="16"/>
      <c r="U1852" s="16"/>
      <c r="V1852" s="16"/>
    </row>
    <row r="1853" spans="4:22" x14ac:dyDescent="0.2">
      <c r="D1853" s="22"/>
      <c r="F1853" s="16"/>
      <c r="I1853" s="23"/>
      <c r="L1853" s="16"/>
      <c r="M1853" s="16"/>
      <c r="N1853" s="16"/>
      <c r="R1853" s="24"/>
      <c r="S1853" s="24"/>
      <c r="T1853" s="16"/>
      <c r="U1853" s="16"/>
      <c r="V1853" s="16"/>
    </row>
    <row r="1854" spans="4:22" x14ac:dyDescent="0.2">
      <c r="D1854" s="22"/>
      <c r="F1854" s="16"/>
      <c r="I1854" s="23"/>
      <c r="L1854" s="16"/>
      <c r="M1854" s="16"/>
      <c r="N1854" s="16"/>
      <c r="R1854" s="24"/>
      <c r="S1854" s="24"/>
      <c r="T1854" s="16"/>
      <c r="U1854" s="16"/>
      <c r="V1854" s="16"/>
    </row>
    <row r="1855" spans="4:22" x14ac:dyDescent="0.2">
      <c r="D1855" s="22"/>
      <c r="F1855" s="16"/>
      <c r="I1855" s="23"/>
      <c r="L1855" s="16"/>
      <c r="M1855" s="16"/>
      <c r="N1855" s="16"/>
      <c r="R1855" s="24"/>
      <c r="S1855" s="24"/>
      <c r="T1855" s="16"/>
      <c r="U1855" s="16"/>
      <c r="V1855" s="16"/>
    </row>
    <row r="1856" spans="4:22" x14ac:dyDescent="0.2">
      <c r="D1856" s="22"/>
      <c r="F1856" s="16"/>
      <c r="I1856" s="23"/>
      <c r="L1856" s="16"/>
      <c r="M1856" s="16"/>
      <c r="N1856" s="16"/>
      <c r="R1856" s="24"/>
      <c r="S1856" s="24"/>
      <c r="T1856" s="16"/>
      <c r="U1856" s="16"/>
      <c r="V1856" s="16"/>
    </row>
    <row r="1857" spans="4:22" x14ac:dyDescent="0.2">
      <c r="D1857" s="22"/>
      <c r="F1857" s="16"/>
      <c r="I1857" s="23"/>
      <c r="L1857" s="16"/>
      <c r="M1857" s="16"/>
      <c r="N1857" s="16"/>
      <c r="R1857" s="24"/>
      <c r="S1857" s="24"/>
      <c r="T1857" s="16"/>
      <c r="U1857" s="16"/>
      <c r="V1857" s="16"/>
    </row>
    <row r="1858" spans="4:22" x14ac:dyDescent="0.2">
      <c r="D1858" s="22"/>
      <c r="F1858" s="16"/>
      <c r="I1858" s="23"/>
      <c r="L1858" s="16"/>
      <c r="M1858" s="16"/>
      <c r="N1858" s="16"/>
      <c r="R1858" s="24"/>
      <c r="S1858" s="24"/>
      <c r="T1858" s="16"/>
      <c r="U1858" s="16"/>
      <c r="V1858" s="16"/>
    </row>
    <row r="1859" spans="4:22" x14ac:dyDescent="0.2">
      <c r="D1859" s="22"/>
      <c r="F1859" s="16"/>
      <c r="I1859" s="23"/>
      <c r="L1859" s="16"/>
      <c r="M1859" s="16"/>
      <c r="N1859" s="16"/>
      <c r="R1859" s="24"/>
      <c r="S1859" s="24"/>
      <c r="T1859" s="16"/>
      <c r="U1859" s="16"/>
      <c r="V1859" s="16"/>
    </row>
    <row r="1860" spans="4:22" x14ac:dyDescent="0.2">
      <c r="D1860" s="22"/>
      <c r="F1860" s="16"/>
      <c r="I1860" s="23"/>
      <c r="L1860" s="16"/>
      <c r="M1860" s="16"/>
      <c r="N1860" s="16"/>
      <c r="R1860" s="24"/>
      <c r="S1860" s="24"/>
      <c r="T1860" s="16"/>
      <c r="U1860" s="16"/>
      <c r="V1860" s="16"/>
    </row>
    <row r="1861" spans="4:22" x14ac:dyDescent="0.2">
      <c r="D1861" s="22"/>
      <c r="F1861" s="16"/>
      <c r="I1861" s="23"/>
      <c r="L1861" s="16"/>
      <c r="M1861" s="16"/>
      <c r="N1861" s="16"/>
      <c r="R1861" s="24"/>
      <c r="S1861" s="24"/>
      <c r="T1861" s="16"/>
      <c r="U1861" s="16"/>
      <c r="V1861" s="16"/>
    </row>
    <row r="1862" spans="4:22" x14ac:dyDescent="0.2">
      <c r="D1862" s="22"/>
      <c r="F1862" s="16"/>
      <c r="I1862" s="23"/>
      <c r="L1862" s="16"/>
      <c r="M1862" s="16"/>
      <c r="N1862" s="16"/>
      <c r="R1862" s="24"/>
      <c r="S1862" s="24"/>
      <c r="T1862" s="16"/>
      <c r="U1862" s="16"/>
      <c r="V1862" s="16"/>
    </row>
    <row r="1863" spans="4:22" x14ac:dyDescent="0.2">
      <c r="D1863" s="22"/>
      <c r="F1863" s="16"/>
      <c r="I1863" s="23"/>
      <c r="L1863" s="16"/>
      <c r="M1863" s="16"/>
      <c r="N1863" s="16"/>
      <c r="R1863" s="24"/>
      <c r="S1863" s="24"/>
      <c r="T1863" s="16"/>
      <c r="U1863" s="16"/>
      <c r="V1863" s="16"/>
    </row>
    <row r="1864" spans="4:22" x14ac:dyDescent="0.2">
      <c r="D1864" s="22"/>
      <c r="F1864" s="16"/>
      <c r="I1864" s="23"/>
      <c r="L1864" s="16"/>
      <c r="M1864" s="16"/>
      <c r="N1864" s="16"/>
      <c r="R1864" s="24"/>
      <c r="S1864" s="24"/>
      <c r="T1864" s="16"/>
      <c r="U1864" s="16"/>
      <c r="V1864" s="16"/>
    </row>
    <row r="1865" spans="4:22" x14ac:dyDescent="0.2">
      <c r="D1865" s="22"/>
      <c r="F1865" s="16"/>
      <c r="I1865" s="23"/>
      <c r="L1865" s="16"/>
      <c r="M1865" s="16"/>
      <c r="N1865" s="16"/>
      <c r="R1865" s="24"/>
      <c r="S1865" s="24"/>
      <c r="T1865" s="16"/>
      <c r="U1865" s="16"/>
      <c r="V1865" s="16"/>
    </row>
    <row r="1866" spans="4:22" x14ac:dyDescent="0.2">
      <c r="D1866" s="22"/>
      <c r="F1866" s="16"/>
      <c r="I1866" s="23"/>
      <c r="L1866" s="16"/>
      <c r="M1866" s="16"/>
      <c r="N1866" s="16"/>
      <c r="R1866" s="24"/>
      <c r="S1866" s="24"/>
      <c r="T1866" s="16"/>
      <c r="U1866" s="16"/>
      <c r="V1866" s="16"/>
    </row>
    <row r="1867" spans="4:22" x14ac:dyDescent="0.2">
      <c r="D1867" s="22"/>
      <c r="F1867" s="16"/>
      <c r="I1867" s="23"/>
      <c r="L1867" s="16"/>
      <c r="M1867" s="16"/>
      <c r="N1867" s="16"/>
      <c r="R1867" s="24"/>
      <c r="S1867" s="24"/>
      <c r="T1867" s="16"/>
      <c r="U1867" s="16"/>
      <c r="V1867" s="16"/>
    </row>
    <row r="1868" spans="4:22" x14ac:dyDescent="0.2">
      <c r="D1868" s="22"/>
      <c r="F1868" s="16"/>
      <c r="I1868" s="23"/>
      <c r="L1868" s="16"/>
      <c r="M1868" s="16"/>
      <c r="N1868" s="16"/>
      <c r="R1868" s="24"/>
      <c r="S1868" s="24"/>
      <c r="T1868" s="16"/>
      <c r="U1868" s="16"/>
      <c r="V1868" s="16"/>
    </row>
    <row r="1869" spans="4:22" x14ac:dyDescent="0.2">
      <c r="D1869" s="22"/>
      <c r="F1869" s="16"/>
      <c r="I1869" s="23"/>
      <c r="L1869" s="16"/>
      <c r="M1869" s="16"/>
      <c r="N1869" s="16"/>
      <c r="R1869" s="24"/>
      <c r="S1869" s="24"/>
      <c r="T1869" s="16"/>
      <c r="U1869" s="16"/>
      <c r="V1869" s="16"/>
    </row>
    <row r="1870" spans="4:22" x14ac:dyDescent="0.2">
      <c r="D1870" s="22"/>
      <c r="F1870" s="16"/>
      <c r="I1870" s="23"/>
      <c r="L1870" s="16"/>
      <c r="M1870" s="16"/>
      <c r="N1870" s="16"/>
      <c r="R1870" s="24"/>
      <c r="S1870" s="24"/>
      <c r="T1870" s="16"/>
      <c r="U1870" s="16"/>
      <c r="V1870" s="16"/>
    </row>
    <row r="1871" spans="4:22" x14ac:dyDescent="0.2">
      <c r="D1871" s="22"/>
      <c r="F1871" s="16"/>
      <c r="I1871" s="23"/>
      <c r="L1871" s="16"/>
      <c r="M1871" s="16"/>
      <c r="N1871" s="16"/>
      <c r="R1871" s="24"/>
      <c r="S1871" s="24"/>
      <c r="T1871" s="16"/>
      <c r="U1871" s="16"/>
      <c r="V1871" s="16"/>
    </row>
    <row r="1872" spans="4:22" x14ac:dyDescent="0.2">
      <c r="D1872" s="22"/>
      <c r="F1872" s="16"/>
      <c r="I1872" s="23"/>
      <c r="L1872" s="16"/>
      <c r="M1872" s="16"/>
      <c r="N1872" s="16"/>
      <c r="R1872" s="24"/>
      <c r="S1872" s="24"/>
      <c r="T1872" s="16"/>
      <c r="U1872" s="16"/>
      <c r="V1872" s="16"/>
    </row>
    <row r="1873" spans="4:22" x14ac:dyDescent="0.2">
      <c r="D1873" s="22"/>
      <c r="F1873" s="16"/>
      <c r="I1873" s="23"/>
      <c r="L1873" s="16"/>
      <c r="M1873" s="16"/>
      <c r="N1873" s="16"/>
      <c r="R1873" s="24"/>
      <c r="S1873" s="24"/>
      <c r="T1873" s="16"/>
      <c r="U1873" s="16"/>
      <c r="V1873" s="16"/>
    </row>
    <row r="1874" spans="4:22" x14ac:dyDescent="0.2">
      <c r="D1874" s="22"/>
      <c r="F1874" s="16"/>
      <c r="I1874" s="23"/>
      <c r="L1874" s="16"/>
      <c r="M1874" s="16"/>
      <c r="N1874" s="16"/>
      <c r="R1874" s="24"/>
      <c r="S1874" s="24"/>
      <c r="T1874" s="16"/>
      <c r="U1874" s="16"/>
      <c r="V1874" s="16"/>
    </row>
    <row r="1875" spans="4:22" x14ac:dyDescent="0.2">
      <c r="D1875" s="22"/>
      <c r="F1875" s="16"/>
      <c r="I1875" s="23"/>
      <c r="L1875" s="16"/>
      <c r="M1875" s="16"/>
      <c r="N1875" s="16"/>
      <c r="R1875" s="24"/>
      <c r="S1875" s="24"/>
      <c r="T1875" s="16"/>
      <c r="U1875" s="16"/>
      <c r="V1875" s="16"/>
    </row>
    <row r="1876" spans="4:22" x14ac:dyDescent="0.2">
      <c r="D1876" s="22"/>
      <c r="F1876" s="16"/>
      <c r="I1876" s="23"/>
      <c r="L1876" s="16"/>
      <c r="M1876" s="16"/>
      <c r="N1876" s="16"/>
      <c r="R1876" s="24"/>
      <c r="S1876" s="24"/>
      <c r="T1876" s="16"/>
      <c r="U1876" s="16"/>
      <c r="V1876" s="16"/>
    </row>
    <row r="1877" spans="4:22" x14ac:dyDescent="0.2">
      <c r="D1877" s="22"/>
      <c r="F1877" s="16"/>
      <c r="I1877" s="23"/>
      <c r="L1877" s="16"/>
      <c r="M1877" s="16"/>
      <c r="N1877" s="16"/>
      <c r="R1877" s="24"/>
      <c r="S1877" s="24"/>
      <c r="T1877" s="16"/>
      <c r="U1877" s="16"/>
      <c r="V1877" s="16"/>
    </row>
    <row r="1878" spans="4:22" x14ac:dyDescent="0.2">
      <c r="D1878" s="22"/>
      <c r="F1878" s="16"/>
      <c r="I1878" s="23"/>
      <c r="L1878" s="16"/>
      <c r="M1878" s="16"/>
      <c r="N1878" s="16"/>
      <c r="R1878" s="24"/>
      <c r="S1878" s="24"/>
      <c r="T1878" s="16"/>
      <c r="U1878" s="16"/>
      <c r="V1878" s="16"/>
    </row>
    <row r="1879" spans="4:22" x14ac:dyDescent="0.2">
      <c r="D1879" s="22"/>
      <c r="F1879" s="16"/>
      <c r="I1879" s="23"/>
      <c r="L1879" s="16"/>
      <c r="M1879" s="16"/>
      <c r="N1879" s="16"/>
      <c r="R1879" s="24"/>
      <c r="S1879" s="24"/>
      <c r="T1879" s="16"/>
      <c r="U1879" s="16"/>
      <c r="V1879" s="16"/>
    </row>
    <row r="1880" spans="4:22" x14ac:dyDescent="0.2">
      <c r="D1880" s="22"/>
      <c r="F1880" s="16"/>
      <c r="I1880" s="23"/>
      <c r="L1880" s="16"/>
      <c r="M1880" s="16"/>
      <c r="N1880" s="16"/>
      <c r="R1880" s="24"/>
      <c r="S1880" s="24"/>
      <c r="T1880" s="16"/>
      <c r="U1880" s="16"/>
      <c r="V1880" s="16"/>
    </row>
    <row r="1881" spans="4:22" x14ac:dyDescent="0.2">
      <c r="D1881" s="22"/>
      <c r="F1881" s="16"/>
      <c r="I1881" s="23"/>
      <c r="L1881" s="16"/>
      <c r="M1881" s="16"/>
      <c r="N1881" s="16"/>
      <c r="R1881" s="24"/>
      <c r="S1881" s="24"/>
      <c r="T1881" s="16"/>
      <c r="U1881" s="16"/>
      <c r="V1881" s="16"/>
    </row>
    <row r="1882" spans="4:22" x14ac:dyDescent="0.2">
      <c r="D1882" s="22"/>
      <c r="F1882" s="16"/>
      <c r="I1882" s="23"/>
      <c r="L1882" s="16"/>
      <c r="M1882" s="16"/>
      <c r="N1882" s="16"/>
      <c r="R1882" s="24"/>
      <c r="S1882" s="24"/>
      <c r="T1882" s="16"/>
      <c r="U1882" s="16"/>
      <c r="V1882" s="16"/>
    </row>
    <row r="1883" spans="4:22" x14ac:dyDescent="0.2">
      <c r="D1883" s="22"/>
      <c r="F1883" s="16"/>
      <c r="I1883" s="23"/>
      <c r="L1883" s="16"/>
      <c r="M1883" s="16"/>
      <c r="N1883" s="16"/>
      <c r="R1883" s="24"/>
      <c r="S1883" s="24"/>
      <c r="T1883" s="16"/>
      <c r="U1883" s="16"/>
      <c r="V1883" s="16"/>
    </row>
    <row r="1884" spans="4:22" x14ac:dyDescent="0.2">
      <c r="D1884" s="22"/>
      <c r="F1884" s="16"/>
      <c r="I1884" s="23"/>
      <c r="L1884" s="16"/>
      <c r="M1884" s="16"/>
      <c r="N1884" s="16"/>
      <c r="R1884" s="24"/>
      <c r="S1884" s="24"/>
      <c r="T1884" s="16"/>
      <c r="U1884" s="16"/>
      <c r="V1884" s="16"/>
    </row>
    <row r="1885" spans="4:22" x14ac:dyDescent="0.2">
      <c r="D1885" s="22"/>
      <c r="F1885" s="16"/>
      <c r="I1885" s="23"/>
      <c r="L1885" s="16"/>
      <c r="M1885" s="16"/>
      <c r="N1885" s="16"/>
      <c r="R1885" s="24"/>
      <c r="S1885" s="24"/>
      <c r="T1885" s="16"/>
      <c r="U1885" s="16"/>
      <c r="V1885" s="16"/>
    </row>
    <row r="1886" spans="4:22" x14ac:dyDescent="0.2">
      <c r="D1886" s="22"/>
      <c r="F1886" s="16"/>
      <c r="I1886" s="23"/>
      <c r="L1886" s="16"/>
      <c r="M1886" s="16"/>
      <c r="N1886" s="16"/>
      <c r="R1886" s="24"/>
      <c r="S1886" s="24"/>
      <c r="T1886" s="16"/>
      <c r="U1886" s="16"/>
      <c r="V1886" s="16"/>
    </row>
    <row r="1887" spans="4:22" x14ac:dyDescent="0.2">
      <c r="D1887" s="22"/>
      <c r="F1887" s="16"/>
      <c r="I1887" s="23"/>
      <c r="L1887" s="16"/>
      <c r="M1887" s="16"/>
      <c r="N1887" s="16"/>
      <c r="R1887" s="24"/>
      <c r="S1887" s="24"/>
      <c r="T1887" s="16"/>
      <c r="U1887" s="16"/>
      <c r="V1887" s="16"/>
    </row>
    <row r="1888" spans="4:22" x14ac:dyDescent="0.2">
      <c r="D1888" s="22"/>
      <c r="F1888" s="16"/>
      <c r="I1888" s="23"/>
      <c r="L1888" s="16"/>
      <c r="M1888" s="16"/>
      <c r="N1888" s="16"/>
      <c r="R1888" s="24"/>
      <c r="S1888" s="24"/>
      <c r="T1888" s="16"/>
      <c r="U1888" s="16"/>
      <c r="V1888" s="16"/>
    </row>
    <row r="1889" spans="4:22" x14ac:dyDescent="0.2">
      <c r="D1889" s="22"/>
      <c r="F1889" s="16"/>
      <c r="I1889" s="23"/>
      <c r="L1889" s="16"/>
      <c r="M1889" s="16"/>
      <c r="N1889" s="16"/>
      <c r="R1889" s="24"/>
      <c r="S1889" s="24"/>
      <c r="T1889" s="16"/>
      <c r="U1889" s="16"/>
      <c r="V1889" s="16"/>
    </row>
    <row r="1890" spans="4:22" x14ac:dyDescent="0.2">
      <c r="D1890" s="22"/>
      <c r="F1890" s="16"/>
      <c r="I1890" s="23"/>
      <c r="L1890" s="16"/>
      <c r="M1890" s="16"/>
      <c r="N1890" s="16"/>
      <c r="R1890" s="24"/>
      <c r="S1890" s="24"/>
      <c r="T1890" s="16"/>
      <c r="U1890" s="16"/>
      <c r="V1890" s="16"/>
    </row>
    <row r="1891" spans="4:22" x14ac:dyDescent="0.2">
      <c r="D1891" s="22"/>
      <c r="F1891" s="16"/>
      <c r="I1891" s="23"/>
      <c r="L1891" s="16"/>
      <c r="M1891" s="16"/>
      <c r="N1891" s="16"/>
      <c r="R1891" s="24"/>
      <c r="S1891" s="24"/>
      <c r="T1891" s="16"/>
      <c r="U1891" s="16"/>
      <c r="V1891" s="16"/>
    </row>
    <row r="1892" spans="4:22" x14ac:dyDescent="0.2">
      <c r="D1892" s="22"/>
      <c r="F1892" s="16"/>
      <c r="I1892" s="23"/>
      <c r="L1892" s="16"/>
      <c r="M1892" s="16"/>
      <c r="N1892" s="16"/>
      <c r="R1892" s="24"/>
      <c r="S1892" s="24"/>
      <c r="T1892" s="16"/>
      <c r="U1892" s="16"/>
      <c r="V1892" s="16"/>
    </row>
    <row r="1893" spans="4:22" x14ac:dyDescent="0.2">
      <c r="D1893" s="22"/>
      <c r="F1893" s="16"/>
      <c r="I1893" s="23"/>
      <c r="L1893" s="16"/>
      <c r="M1893" s="16"/>
      <c r="N1893" s="16"/>
      <c r="R1893" s="24"/>
      <c r="S1893" s="24"/>
      <c r="T1893" s="16"/>
      <c r="U1893" s="16"/>
      <c r="V1893" s="16"/>
    </row>
    <row r="1894" spans="4:22" x14ac:dyDescent="0.2">
      <c r="D1894" s="22"/>
      <c r="F1894" s="16"/>
      <c r="I1894" s="23"/>
      <c r="L1894" s="16"/>
      <c r="M1894" s="16"/>
      <c r="N1894" s="16"/>
      <c r="R1894" s="24"/>
      <c r="S1894" s="24"/>
      <c r="T1894" s="16"/>
      <c r="U1894" s="16"/>
      <c r="V1894" s="16"/>
    </row>
    <row r="1895" spans="4:22" x14ac:dyDescent="0.2">
      <c r="D1895" s="22"/>
      <c r="F1895" s="16"/>
      <c r="I1895" s="23"/>
      <c r="L1895" s="16"/>
      <c r="M1895" s="16"/>
      <c r="N1895" s="16"/>
      <c r="R1895" s="24"/>
      <c r="S1895" s="24"/>
      <c r="T1895" s="16"/>
      <c r="U1895" s="16"/>
      <c r="V1895" s="16"/>
    </row>
    <row r="1896" spans="4:22" x14ac:dyDescent="0.2">
      <c r="D1896" s="22"/>
      <c r="F1896" s="16"/>
      <c r="I1896" s="23"/>
      <c r="L1896" s="16"/>
      <c r="M1896" s="16"/>
      <c r="N1896" s="16"/>
      <c r="R1896" s="24"/>
      <c r="S1896" s="24"/>
      <c r="T1896" s="16"/>
      <c r="U1896" s="16"/>
      <c r="V1896" s="16"/>
    </row>
    <row r="1897" spans="4:22" x14ac:dyDescent="0.2">
      <c r="D1897" s="22"/>
      <c r="F1897" s="16"/>
      <c r="I1897" s="23"/>
      <c r="L1897" s="16"/>
      <c r="M1897" s="16"/>
      <c r="N1897" s="16"/>
      <c r="R1897" s="24"/>
      <c r="S1897" s="24"/>
      <c r="T1897" s="16"/>
      <c r="U1897" s="16"/>
      <c r="V1897" s="16"/>
    </row>
    <row r="1898" spans="4:22" x14ac:dyDescent="0.2">
      <c r="D1898" s="22"/>
      <c r="F1898" s="16"/>
      <c r="I1898" s="23"/>
      <c r="L1898" s="16"/>
      <c r="M1898" s="16"/>
      <c r="N1898" s="16"/>
      <c r="R1898" s="24"/>
      <c r="S1898" s="24"/>
      <c r="T1898" s="16"/>
      <c r="U1898" s="16"/>
      <c r="V1898" s="16"/>
    </row>
    <row r="1899" spans="4:22" x14ac:dyDescent="0.2">
      <c r="D1899" s="22"/>
      <c r="F1899" s="16"/>
      <c r="I1899" s="23"/>
      <c r="L1899" s="16"/>
      <c r="M1899" s="16"/>
      <c r="N1899" s="16"/>
      <c r="R1899" s="24"/>
      <c r="S1899" s="24"/>
      <c r="T1899" s="16"/>
      <c r="U1899" s="16"/>
      <c r="V1899" s="16"/>
    </row>
    <row r="1900" spans="4:22" x14ac:dyDescent="0.2">
      <c r="D1900" s="22"/>
      <c r="F1900" s="16"/>
      <c r="I1900" s="23"/>
      <c r="L1900" s="16"/>
      <c r="M1900" s="16"/>
      <c r="N1900" s="16"/>
      <c r="R1900" s="24"/>
      <c r="S1900" s="24"/>
      <c r="T1900" s="16"/>
      <c r="U1900" s="16"/>
      <c r="V1900" s="16"/>
    </row>
    <row r="1901" spans="4:22" x14ac:dyDescent="0.2">
      <c r="D1901" s="22"/>
      <c r="F1901" s="16"/>
      <c r="I1901" s="23"/>
      <c r="L1901" s="16"/>
      <c r="M1901" s="16"/>
      <c r="N1901" s="16"/>
      <c r="R1901" s="24"/>
      <c r="S1901" s="24"/>
      <c r="T1901" s="16"/>
      <c r="U1901" s="16"/>
      <c r="V1901" s="16"/>
    </row>
    <row r="1902" spans="4:22" x14ac:dyDescent="0.2">
      <c r="D1902" s="22"/>
      <c r="F1902" s="16"/>
      <c r="I1902" s="23"/>
      <c r="L1902" s="16"/>
      <c r="M1902" s="16"/>
      <c r="N1902" s="16"/>
      <c r="R1902" s="24"/>
      <c r="S1902" s="24"/>
      <c r="T1902" s="16"/>
      <c r="U1902" s="16"/>
      <c r="V1902" s="16"/>
    </row>
    <row r="1903" spans="4:22" x14ac:dyDescent="0.2">
      <c r="D1903" s="22"/>
      <c r="F1903" s="16"/>
      <c r="I1903" s="23"/>
      <c r="L1903" s="16"/>
      <c r="M1903" s="16"/>
      <c r="N1903" s="16"/>
      <c r="R1903" s="24"/>
      <c r="S1903" s="24"/>
      <c r="T1903" s="16"/>
      <c r="U1903" s="16"/>
      <c r="V1903" s="16"/>
    </row>
    <row r="1904" spans="4:22" x14ac:dyDescent="0.2">
      <c r="D1904" s="22"/>
      <c r="F1904" s="16"/>
      <c r="I1904" s="23"/>
      <c r="L1904" s="16"/>
      <c r="M1904" s="16"/>
      <c r="N1904" s="16"/>
      <c r="R1904" s="24"/>
      <c r="S1904" s="24"/>
      <c r="T1904" s="16"/>
      <c r="U1904" s="16"/>
      <c r="V1904" s="16"/>
    </row>
    <row r="1905" spans="4:22" x14ac:dyDescent="0.2">
      <c r="D1905" s="22"/>
      <c r="F1905" s="16"/>
      <c r="I1905" s="23"/>
      <c r="L1905" s="16"/>
      <c r="M1905" s="16"/>
      <c r="N1905" s="16"/>
      <c r="R1905" s="24"/>
      <c r="S1905" s="24"/>
      <c r="T1905" s="16"/>
      <c r="U1905" s="16"/>
      <c r="V1905" s="16"/>
    </row>
    <row r="1906" spans="4:22" x14ac:dyDescent="0.2">
      <c r="D1906" s="22"/>
      <c r="F1906" s="16"/>
      <c r="I1906" s="23"/>
      <c r="L1906" s="16"/>
      <c r="M1906" s="16"/>
      <c r="N1906" s="16"/>
      <c r="R1906" s="24"/>
      <c r="S1906" s="24"/>
      <c r="T1906" s="16"/>
      <c r="U1906" s="16"/>
      <c r="V1906" s="16"/>
    </row>
    <row r="1907" spans="4:22" x14ac:dyDescent="0.2">
      <c r="D1907" s="22"/>
      <c r="F1907" s="16"/>
      <c r="I1907" s="23"/>
      <c r="L1907" s="16"/>
      <c r="M1907" s="16"/>
      <c r="N1907" s="16"/>
      <c r="R1907" s="24"/>
      <c r="S1907" s="24"/>
      <c r="T1907" s="16"/>
      <c r="U1907" s="16"/>
      <c r="V1907" s="16"/>
    </row>
    <row r="1908" spans="4:22" x14ac:dyDescent="0.2">
      <c r="D1908" s="22"/>
      <c r="F1908" s="16"/>
      <c r="I1908" s="23"/>
      <c r="L1908" s="16"/>
      <c r="M1908" s="16"/>
      <c r="N1908" s="16"/>
      <c r="R1908" s="24"/>
      <c r="S1908" s="24"/>
      <c r="T1908" s="16"/>
      <c r="U1908" s="16"/>
      <c r="V1908" s="16"/>
    </row>
    <row r="1909" spans="4:22" x14ac:dyDescent="0.2">
      <c r="D1909" s="22"/>
      <c r="F1909" s="16"/>
      <c r="I1909" s="23"/>
      <c r="L1909" s="16"/>
      <c r="M1909" s="16"/>
      <c r="N1909" s="16"/>
      <c r="R1909" s="24"/>
      <c r="S1909" s="24"/>
      <c r="T1909" s="16"/>
      <c r="U1909" s="16"/>
      <c r="V1909" s="16"/>
    </row>
    <row r="1910" spans="4:22" x14ac:dyDescent="0.2">
      <c r="D1910" s="22"/>
      <c r="F1910" s="16"/>
      <c r="I1910" s="23"/>
      <c r="L1910" s="16"/>
      <c r="M1910" s="16"/>
      <c r="N1910" s="16"/>
      <c r="R1910" s="24"/>
      <c r="S1910" s="24"/>
      <c r="T1910" s="16"/>
      <c r="U1910" s="16"/>
      <c r="V1910" s="16"/>
    </row>
    <row r="1911" spans="4:22" x14ac:dyDescent="0.2">
      <c r="D1911" s="22"/>
      <c r="F1911" s="16"/>
      <c r="I1911" s="23"/>
      <c r="L1911" s="16"/>
      <c r="M1911" s="16"/>
      <c r="N1911" s="16"/>
      <c r="R1911" s="24"/>
      <c r="S1911" s="24"/>
      <c r="T1911" s="16"/>
      <c r="U1911" s="16"/>
      <c r="V1911" s="16"/>
    </row>
    <row r="1912" spans="4:22" x14ac:dyDescent="0.2">
      <c r="D1912" s="22"/>
      <c r="F1912" s="16"/>
      <c r="I1912" s="23"/>
      <c r="L1912" s="16"/>
      <c r="M1912" s="16"/>
      <c r="N1912" s="16"/>
      <c r="R1912" s="24"/>
      <c r="S1912" s="24"/>
      <c r="T1912" s="16"/>
      <c r="U1912" s="16"/>
      <c r="V1912" s="16"/>
    </row>
    <row r="1913" spans="4:22" x14ac:dyDescent="0.2">
      <c r="D1913" s="22"/>
      <c r="F1913" s="16"/>
      <c r="I1913" s="23"/>
      <c r="L1913" s="16"/>
      <c r="M1913" s="16"/>
      <c r="N1913" s="16"/>
      <c r="R1913" s="24"/>
      <c r="S1913" s="24"/>
      <c r="T1913" s="16"/>
      <c r="U1913" s="16"/>
      <c r="V1913" s="16"/>
    </row>
    <row r="1914" spans="4:22" x14ac:dyDescent="0.2">
      <c r="D1914" s="22"/>
      <c r="F1914" s="16"/>
      <c r="I1914" s="23"/>
      <c r="L1914" s="16"/>
      <c r="M1914" s="16"/>
      <c r="N1914" s="16"/>
      <c r="R1914" s="24"/>
      <c r="S1914" s="24"/>
      <c r="T1914" s="16"/>
      <c r="U1914" s="16"/>
      <c r="V1914" s="16"/>
    </row>
    <row r="1915" spans="4:22" x14ac:dyDescent="0.2">
      <c r="D1915" s="22"/>
      <c r="F1915" s="16"/>
      <c r="I1915" s="23"/>
      <c r="L1915" s="16"/>
      <c r="M1915" s="16"/>
      <c r="N1915" s="16"/>
      <c r="R1915" s="24"/>
      <c r="S1915" s="24"/>
      <c r="T1915" s="16"/>
      <c r="U1915" s="16"/>
      <c r="V1915" s="16"/>
    </row>
    <row r="1916" spans="4:22" x14ac:dyDescent="0.2">
      <c r="D1916" s="22"/>
      <c r="F1916" s="16"/>
      <c r="I1916" s="23"/>
      <c r="L1916" s="16"/>
      <c r="M1916" s="16"/>
      <c r="N1916" s="16"/>
      <c r="R1916" s="24"/>
      <c r="S1916" s="24"/>
      <c r="T1916" s="16"/>
      <c r="U1916" s="16"/>
      <c r="V1916" s="16"/>
    </row>
    <row r="1917" spans="4:22" x14ac:dyDescent="0.2">
      <c r="D1917" s="22"/>
      <c r="F1917" s="16"/>
      <c r="I1917" s="23"/>
      <c r="L1917" s="16"/>
      <c r="M1917" s="16"/>
      <c r="N1917" s="16"/>
      <c r="R1917" s="24"/>
      <c r="S1917" s="24"/>
      <c r="T1917" s="16"/>
      <c r="U1917" s="16"/>
      <c r="V1917" s="16"/>
    </row>
    <row r="1918" spans="4:22" x14ac:dyDescent="0.2">
      <c r="D1918" s="22"/>
      <c r="F1918" s="16"/>
      <c r="I1918" s="23"/>
      <c r="L1918" s="16"/>
      <c r="M1918" s="16"/>
      <c r="N1918" s="16"/>
      <c r="R1918" s="24"/>
      <c r="S1918" s="24"/>
      <c r="T1918" s="16"/>
      <c r="U1918" s="16"/>
      <c r="V1918" s="16"/>
    </row>
    <row r="1919" spans="4:22" x14ac:dyDescent="0.2">
      <c r="D1919" s="22"/>
      <c r="F1919" s="16"/>
      <c r="I1919" s="23"/>
      <c r="L1919" s="16"/>
      <c r="M1919" s="16"/>
      <c r="N1919" s="16"/>
      <c r="R1919" s="24"/>
      <c r="S1919" s="24"/>
      <c r="T1919" s="16"/>
      <c r="U1919" s="16"/>
      <c r="V1919" s="16"/>
    </row>
    <row r="1920" spans="4:22" x14ac:dyDescent="0.2">
      <c r="D1920" s="22"/>
      <c r="F1920" s="16"/>
      <c r="I1920" s="23"/>
      <c r="L1920" s="16"/>
      <c r="M1920" s="16"/>
      <c r="N1920" s="16"/>
      <c r="R1920" s="24"/>
      <c r="S1920" s="24"/>
      <c r="T1920" s="16"/>
      <c r="U1920" s="16"/>
      <c r="V1920" s="16"/>
    </row>
    <row r="1921" spans="4:22" x14ac:dyDescent="0.2">
      <c r="D1921" s="22"/>
      <c r="F1921" s="16"/>
      <c r="I1921" s="23"/>
      <c r="L1921" s="16"/>
      <c r="M1921" s="16"/>
      <c r="N1921" s="16"/>
      <c r="R1921" s="24"/>
      <c r="S1921" s="24"/>
      <c r="T1921" s="16"/>
      <c r="U1921" s="16"/>
      <c r="V1921" s="16"/>
    </row>
    <row r="1922" spans="4:22" x14ac:dyDescent="0.2">
      <c r="D1922" s="22"/>
      <c r="F1922" s="16"/>
      <c r="I1922" s="23"/>
      <c r="L1922" s="16"/>
      <c r="M1922" s="16"/>
      <c r="N1922" s="16"/>
      <c r="R1922" s="24"/>
      <c r="S1922" s="24"/>
      <c r="T1922" s="16"/>
      <c r="U1922" s="16"/>
      <c r="V1922" s="16"/>
    </row>
    <row r="1923" spans="4:22" x14ac:dyDescent="0.2">
      <c r="D1923" s="22"/>
      <c r="F1923" s="16"/>
      <c r="I1923" s="23"/>
      <c r="L1923" s="16"/>
      <c r="M1923" s="16"/>
      <c r="N1923" s="16"/>
      <c r="R1923" s="24"/>
      <c r="S1923" s="24"/>
      <c r="T1923" s="16"/>
      <c r="U1923" s="16"/>
      <c r="V1923" s="16"/>
    </row>
    <row r="1924" spans="4:22" x14ac:dyDescent="0.2">
      <c r="D1924" s="22"/>
      <c r="F1924" s="16"/>
      <c r="I1924" s="23"/>
      <c r="L1924" s="16"/>
      <c r="M1924" s="16"/>
      <c r="N1924" s="16"/>
      <c r="R1924" s="24"/>
      <c r="S1924" s="24"/>
      <c r="T1924" s="16"/>
      <c r="U1924" s="16"/>
      <c r="V1924" s="16"/>
    </row>
    <row r="1925" spans="4:22" x14ac:dyDescent="0.2">
      <c r="D1925" s="22"/>
      <c r="F1925" s="16"/>
      <c r="I1925" s="23"/>
      <c r="L1925" s="16"/>
      <c r="M1925" s="16"/>
      <c r="N1925" s="16"/>
      <c r="R1925" s="24"/>
      <c r="S1925" s="24"/>
      <c r="T1925" s="16"/>
      <c r="U1925" s="16"/>
      <c r="V1925" s="16"/>
    </row>
    <row r="1926" spans="4:22" x14ac:dyDescent="0.2">
      <c r="D1926" s="22"/>
      <c r="F1926" s="16"/>
      <c r="I1926" s="23"/>
      <c r="L1926" s="16"/>
      <c r="M1926" s="16"/>
      <c r="N1926" s="16"/>
      <c r="R1926" s="24"/>
      <c r="S1926" s="24"/>
      <c r="T1926" s="16"/>
      <c r="U1926" s="16"/>
      <c r="V1926" s="16"/>
    </row>
    <row r="1927" spans="4:22" x14ac:dyDescent="0.2">
      <c r="D1927" s="22"/>
      <c r="F1927" s="16"/>
      <c r="I1927" s="23"/>
      <c r="L1927" s="16"/>
      <c r="M1927" s="16"/>
      <c r="N1927" s="16"/>
      <c r="R1927" s="24"/>
      <c r="S1927" s="24"/>
      <c r="T1927" s="16"/>
      <c r="U1927" s="16"/>
      <c r="V1927" s="16"/>
    </row>
    <row r="1928" spans="4:22" x14ac:dyDescent="0.2">
      <c r="D1928" s="22"/>
      <c r="F1928" s="16"/>
      <c r="I1928" s="23"/>
      <c r="L1928" s="16"/>
      <c r="M1928" s="16"/>
      <c r="N1928" s="16"/>
      <c r="R1928" s="24"/>
      <c r="S1928" s="24"/>
      <c r="T1928" s="16"/>
      <c r="U1928" s="16"/>
      <c r="V1928" s="16"/>
    </row>
    <row r="1929" spans="4:22" x14ac:dyDescent="0.2">
      <c r="D1929" s="22"/>
      <c r="F1929" s="16"/>
      <c r="I1929" s="23"/>
      <c r="L1929" s="16"/>
      <c r="M1929" s="16"/>
      <c r="N1929" s="16"/>
      <c r="R1929" s="24"/>
      <c r="S1929" s="24"/>
      <c r="T1929" s="16"/>
      <c r="U1929" s="16"/>
      <c r="V1929" s="16"/>
    </row>
    <row r="1930" spans="4:22" x14ac:dyDescent="0.2">
      <c r="D1930" s="22"/>
      <c r="F1930" s="16"/>
      <c r="I1930" s="23"/>
      <c r="L1930" s="16"/>
      <c r="M1930" s="16"/>
      <c r="N1930" s="16"/>
      <c r="R1930" s="24"/>
      <c r="S1930" s="24"/>
      <c r="T1930" s="16"/>
      <c r="U1930" s="16"/>
      <c r="V1930" s="16"/>
    </row>
    <row r="1931" spans="4:22" x14ac:dyDescent="0.2">
      <c r="D1931" s="22"/>
      <c r="F1931" s="16"/>
      <c r="I1931" s="23"/>
      <c r="L1931" s="16"/>
      <c r="M1931" s="16"/>
      <c r="N1931" s="16"/>
      <c r="R1931" s="24"/>
      <c r="S1931" s="24"/>
      <c r="T1931" s="16"/>
      <c r="U1931" s="16"/>
      <c r="V1931" s="16"/>
    </row>
    <row r="1932" spans="4:22" x14ac:dyDescent="0.2">
      <c r="D1932" s="22"/>
      <c r="F1932" s="16"/>
      <c r="I1932" s="23"/>
      <c r="L1932" s="16"/>
      <c r="M1932" s="16"/>
      <c r="N1932" s="16"/>
      <c r="R1932" s="24"/>
      <c r="S1932" s="24"/>
      <c r="T1932" s="16"/>
      <c r="U1932" s="16"/>
      <c r="V1932" s="16"/>
    </row>
    <row r="1933" spans="4:22" x14ac:dyDescent="0.2">
      <c r="D1933" s="22"/>
      <c r="F1933" s="16"/>
      <c r="I1933" s="23"/>
      <c r="L1933" s="16"/>
      <c r="M1933" s="16"/>
      <c r="N1933" s="16"/>
      <c r="R1933" s="24"/>
      <c r="S1933" s="24"/>
      <c r="T1933" s="16"/>
      <c r="U1933" s="16"/>
      <c r="V1933" s="16"/>
    </row>
    <row r="1934" spans="4:22" x14ac:dyDescent="0.2">
      <c r="D1934" s="22"/>
      <c r="F1934" s="16"/>
      <c r="I1934" s="23"/>
      <c r="L1934" s="16"/>
      <c r="M1934" s="16"/>
      <c r="N1934" s="16"/>
      <c r="R1934" s="24"/>
      <c r="S1934" s="24"/>
      <c r="T1934" s="16"/>
      <c r="U1934" s="16"/>
      <c r="V1934" s="16"/>
    </row>
    <row r="1935" spans="4:22" x14ac:dyDescent="0.2">
      <c r="D1935" s="22"/>
      <c r="F1935" s="16"/>
      <c r="I1935" s="23"/>
      <c r="L1935" s="16"/>
      <c r="M1935" s="16"/>
      <c r="N1935" s="16"/>
      <c r="R1935" s="24"/>
      <c r="S1935" s="24"/>
      <c r="T1935" s="16"/>
      <c r="U1935" s="16"/>
      <c r="V1935" s="16"/>
    </row>
    <row r="1936" spans="4:22" x14ac:dyDescent="0.2">
      <c r="D1936" s="22"/>
      <c r="F1936" s="16"/>
      <c r="I1936" s="23"/>
      <c r="L1936" s="16"/>
      <c r="M1936" s="16"/>
      <c r="N1936" s="16"/>
      <c r="R1936" s="24"/>
      <c r="S1936" s="24"/>
      <c r="T1936" s="16"/>
      <c r="U1936" s="16"/>
      <c r="V1936" s="16"/>
    </row>
    <row r="1937" spans="4:22" x14ac:dyDescent="0.2">
      <c r="D1937" s="22"/>
      <c r="F1937" s="16"/>
      <c r="I1937" s="23"/>
      <c r="L1937" s="16"/>
      <c r="M1937" s="16"/>
      <c r="N1937" s="16"/>
      <c r="R1937" s="24"/>
      <c r="S1937" s="24"/>
      <c r="T1937" s="16"/>
      <c r="U1937" s="16"/>
      <c r="V1937" s="16"/>
    </row>
    <row r="1938" spans="4:22" x14ac:dyDescent="0.2">
      <c r="D1938" s="22"/>
      <c r="F1938" s="16"/>
      <c r="I1938" s="23"/>
      <c r="L1938" s="16"/>
      <c r="M1938" s="16"/>
      <c r="N1938" s="16"/>
      <c r="R1938" s="24"/>
      <c r="S1938" s="24"/>
      <c r="T1938" s="16"/>
      <c r="U1938" s="16"/>
      <c r="V1938" s="16"/>
    </row>
    <row r="1939" spans="4:22" x14ac:dyDescent="0.2">
      <c r="D1939" s="22"/>
      <c r="F1939" s="16"/>
      <c r="I1939" s="23"/>
      <c r="L1939" s="16"/>
      <c r="M1939" s="16"/>
      <c r="N1939" s="16"/>
      <c r="R1939" s="24"/>
      <c r="S1939" s="24"/>
      <c r="T1939" s="16"/>
      <c r="U1939" s="16"/>
      <c r="V1939" s="16"/>
    </row>
    <row r="1940" spans="4:22" x14ac:dyDescent="0.2">
      <c r="D1940" s="22"/>
      <c r="F1940" s="16"/>
      <c r="I1940" s="23"/>
      <c r="L1940" s="16"/>
      <c r="M1940" s="16"/>
      <c r="N1940" s="16"/>
      <c r="R1940" s="24"/>
      <c r="S1940" s="24"/>
      <c r="T1940" s="16"/>
      <c r="U1940" s="16"/>
      <c r="V1940" s="16"/>
    </row>
    <row r="1941" spans="4:22" x14ac:dyDescent="0.2">
      <c r="D1941" s="22"/>
      <c r="F1941" s="16"/>
      <c r="I1941" s="23"/>
      <c r="L1941" s="16"/>
      <c r="M1941" s="16"/>
      <c r="N1941" s="16"/>
      <c r="R1941" s="24"/>
      <c r="S1941" s="24"/>
      <c r="T1941" s="16"/>
      <c r="U1941" s="16"/>
      <c r="V1941" s="16"/>
    </row>
    <row r="1942" spans="4:22" x14ac:dyDescent="0.2">
      <c r="D1942" s="22"/>
      <c r="F1942" s="16"/>
      <c r="I1942" s="23"/>
      <c r="L1942" s="16"/>
      <c r="M1942" s="16"/>
      <c r="N1942" s="16"/>
      <c r="R1942" s="24"/>
      <c r="S1942" s="24"/>
      <c r="T1942" s="16"/>
      <c r="U1942" s="16"/>
      <c r="V1942" s="16"/>
    </row>
    <row r="1943" spans="4:22" x14ac:dyDescent="0.2">
      <c r="D1943" s="22"/>
      <c r="F1943" s="16"/>
      <c r="I1943" s="23"/>
      <c r="L1943" s="16"/>
      <c r="M1943" s="16"/>
      <c r="N1943" s="16"/>
      <c r="R1943" s="24"/>
      <c r="S1943" s="24"/>
      <c r="T1943" s="16"/>
      <c r="U1943" s="16"/>
      <c r="V1943" s="16"/>
    </row>
    <row r="1944" spans="4:22" x14ac:dyDescent="0.2">
      <c r="D1944" s="22"/>
      <c r="F1944" s="16"/>
      <c r="I1944" s="23"/>
      <c r="L1944" s="16"/>
      <c r="M1944" s="16"/>
      <c r="N1944" s="16"/>
      <c r="R1944" s="24"/>
      <c r="S1944" s="24"/>
      <c r="T1944" s="16"/>
      <c r="U1944" s="16"/>
      <c r="V1944" s="16"/>
    </row>
    <row r="1945" spans="4:22" x14ac:dyDescent="0.2">
      <c r="D1945" s="22"/>
      <c r="F1945" s="16"/>
      <c r="I1945" s="23"/>
      <c r="L1945" s="16"/>
      <c r="M1945" s="16"/>
      <c r="N1945" s="16"/>
      <c r="R1945" s="24"/>
      <c r="S1945" s="24"/>
      <c r="T1945" s="16"/>
      <c r="U1945" s="16"/>
      <c r="V1945" s="16"/>
    </row>
    <row r="1946" spans="4:22" x14ac:dyDescent="0.2">
      <c r="D1946" s="22"/>
      <c r="F1946" s="16"/>
      <c r="I1946" s="23"/>
      <c r="L1946" s="16"/>
      <c r="M1946" s="16"/>
      <c r="N1946" s="16"/>
      <c r="R1946" s="24"/>
      <c r="S1946" s="24"/>
      <c r="T1946" s="16"/>
      <c r="U1946" s="16"/>
      <c r="V1946" s="16"/>
    </row>
    <row r="1947" spans="4:22" x14ac:dyDescent="0.2">
      <c r="D1947" s="22"/>
      <c r="F1947" s="16"/>
      <c r="I1947" s="23"/>
      <c r="L1947" s="16"/>
      <c r="M1947" s="16"/>
      <c r="N1947" s="16"/>
      <c r="R1947" s="24"/>
      <c r="S1947" s="24"/>
      <c r="T1947" s="16"/>
      <c r="U1947" s="16"/>
      <c r="V1947" s="16"/>
    </row>
    <row r="1948" spans="4:22" x14ac:dyDescent="0.2">
      <c r="D1948" s="22"/>
      <c r="F1948" s="16"/>
      <c r="I1948" s="23"/>
      <c r="L1948" s="16"/>
      <c r="M1948" s="16"/>
      <c r="N1948" s="16"/>
      <c r="R1948" s="24"/>
      <c r="S1948" s="24"/>
      <c r="T1948" s="16"/>
      <c r="U1948" s="16"/>
      <c r="V1948" s="16"/>
    </row>
    <row r="1949" spans="4:22" x14ac:dyDescent="0.2">
      <c r="D1949" s="22"/>
      <c r="F1949" s="16"/>
      <c r="I1949" s="23"/>
      <c r="L1949" s="16"/>
      <c r="M1949" s="16"/>
      <c r="N1949" s="16"/>
      <c r="R1949" s="24"/>
      <c r="S1949" s="24"/>
      <c r="T1949" s="16"/>
      <c r="U1949" s="16"/>
      <c r="V1949" s="16"/>
    </row>
    <row r="1950" spans="4:22" x14ac:dyDescent="0.2">
      <c r="D1950" s="22"/>
      <c r="F1950" s="16"/>
      <c r="I1950" s="23"/>
      <c r="L1950" s="16"/>
      <c r="M1950" s="16"/>
      <c r="N1950" s="16"/>
      <c r="R1950" s="24"/>
      <c r="S1950" s="24"/>
      <c r="T1950" s="16"/>
      <c r="U1950" s="16"/>
      <c r="V1950" s="16"/>
    </row>
    <row r="1951" spans="4:22" x14ac:dyDescent="0.2">
      <c r="D1951" s="22"/>
      <c r="F1951" s="16"/>
      <c r="I1951" s="23"/>
      <c r="L1951" s="16"/>
      <c r="M1951" s="16"/>
      <c r="N1951" s="16"/>
      <c r="R1951" s="24"/>
      <c r="S1951" s="24"/>
      <c r="T1951" s="16"/>
      <c r="U1951" s="16"/>
      <c r="V1951" s="16"/>
    </row>
    <row r="1952" spans="4:22" x14ac:dyDescent="0.2">
      <c r="D1952" s="22"/>
      <c r="F1952" s="16"/>
      <c r="I1952" s="23"/>
      <c r="L1952" s="16"/>
      <c r="M1952" s="16"/>
      <c r="N1952" s="16"/>
      <c r="R1952" s="24"/>
      <c r="S1952" s="24"/>
      <c r="T1952" s="16"/>
      <c r="U1952" s="16"/>
      <c r="V1952" s="16"/>
    </row>
    <row r="1953" spans="4:22" x14ac:dyDescent="0.2">
      <c r="D1953" s="22"/>
      <c r="F1953" s="16"/>
      <c r="I1953" s="23"/>
      <c r="L1953" s="16"/>
      <c r="M1953" s="16"/>
      <c r="N1953" s="16"/>
      <c r="R1953" s="24"/>
      <c r="S1953" s="24"/>
      <c r="T1953" s="16"/>
      <c r="U1953" s="16"/>
      <c r="V1953" s="16"/>
    </row>
    <row r="1954" spans="4:22" x14ac:dyDescent="0.2">
      <c r="D1954" s="22"/>
      <c r="F1954" s="16"/>
      <c r="I1954" s="23"/>
      <c r="L1954" s="16"/>
      <c r="M1954" s="16"/>
      <c r="N1954" s="16"/>
      <c r="R1954" s="24"/>
      <c r="S1954" s="24"/>
      <c r="T1954" s="16"/>
      <c r="U1954" s="16"/>
      <c r="V1954" s="16"/>
    </row>
    <row r="1955" spans="4:22" x14ac:dyDescent="0.2">
      <c r="D1955" s="22"/>
      <c r="F1955" s="16"/>
      <c r="I1955" s="23"/>
      <c r="L1955" s="16"/>
      <c r="M1955" s="16"/>
      <c r="N1955" s="16"/>
      <c r="R1955" s="24"/>
      <c r="S1955" s="24"/>
      <c r="T1955" s="16"/>
      <c r="U1955" s="16"/>
      <c r="V1955" s="16"/>
    </row>
    <row r="1956" spans="4:22" x14ac:dyDescent="0.2">
      <c r="D1956" s="22"/>
      <c r="F1956" s="16"/>
      <c r="I1956" s="23"/>
      <c r="L1956" s="16"/>
      <c r="M1956" s="16"/>
      <c r="N1956" s="16"/>
      <c r="R1956" s="24"/>
      <c r="S1956" s="24"/>
      <c r="T1956" s="16"/>
      <c r="U1956" s="16"/>
      <c r="V1956" s="16"/>
    </row>
    <row r="1957" spans="4:22" x14ac:dyDescent="0.2">
      <c r="D1957" s="22"/>
      <c r="F1957" s="16"/>
      <c r="I1957" s="23"/>
      <c r="L1957" s="16"/>
      <c r="M1957" s="16"/>
      <c r="N1957" s="16"/>
      <c r="R1957" s="24"/>
      <c r="S1957" s="24"/>
      <c r="T1957" s="16"/>
      <c r="U1957" s="16"/>
      <c r="V1957" s="16"/>
    </row>
    <row r="1958" spans="4:22" x14ac:dyDescent="0.2">
      <c r="D1958" s="22"/>
      <c r="F1958" s="16"/>
      <c r="I1958" s="23"/>
      <c r="L1958" s="16"/>
      <c r="M1958" s="16"/>
      <c r="N1958" s="16"/>
      <c r="R1958" s="24"/>
      <c r="S1958" s="24"/>
      <c r="T1958" s="16"/>
      <c r="U1958" s="16"/>
      <c r="V1958" s="16"/>
    </row>
    <row r="1959" spans="4:22" x14ac:dyDescent="0.2">
      <c r="D1959" s="22"/>
      <c r="F1959" s="16"/>
      <c r="I1959" s="23"/>
      <c r="L1959" s="16"/>
      <c r="M1959" s="16"/>
      <c r="N1959" s="16"/>
      <c r="R1959" s="24"/>
      <c r="S1959" s="24"/>
      <c r="T1959" s="16"/>
      <c r="U1959" s="16"/>
      <c r="V1959" s="16"/>
    </row>
    <row r="1960" spans="4:22" x14ac:dyDescent="0.2">
      <c r="D1960" s="22"/>
      <c r="F1960" s="16"/>
      <c r="I1960" s="23"/>
      <c r="L1960" s="16"/>
      <c r="M1960" s="16"/>
      <c r="N1960" s="16"/>
      <c r="R1960" s="24"/>
      <c r="S1960" s="24"/>
      <c r="T1960" s="16"/>
      <c r="U1960" s="16"/>
      <c r="V1960" s="16"/>
    </row>
    <row r="1961" spans="4:22" x14ac:dyDescent="0.2">
      <c r="D1961" s="22"/>
      <c r="F1961" s="16"/>
      <c r="I1961" s="23"/>
      <c r="L1961" s="16"/>
      <c r="M1961" s="16"/>
      <c r="N1961" s="16"/>
      <c r="R1961" s="24"/>
      <c r="S1961" s="24"/>
      <c r="T1961" s="16"/>
      <c r="U1961" s="16"/>
      <c r="V1961" s="16"/>
    </row>
    <row r="1962" spans="4:22" x14ac:dyDescent="0.2">
      <c r="D1962" s="22"/>
      <c r="F1962" s="16"/>
      <c r="I1962" s="23"/>
      <c r="L1962" s="16"/>
      <c r="M1962" s="16"/>
      <c r="N1962" s="16"/>
      <c r="R1962" s="24"/>
      <c r="S1962" s="24"/>
      <c r="T1962" s="16"/>
      <c r="U1962" s="16"/>
      <c r="V1962" s="16"/>
    </row>
    <row r="1963" spans="4:22" x14ac:dyDescent="0.2">
      <c r="D1963" s="22"/>
      <c r="F1963" s="16"/>
      <c r="I1963" s="23"/>
      <c r="L1963" s="16"/>
      <c r="M1963" s="16"/>
      <c r="N1963" s="16"/>
      <c r="R1963" s="24"/>
      <c r="S1963" s="24"/>
      <c r="T1963" s="16"/>
      <c r="U1963" s="16"/>
      <c r="V1963" s="16"/>
    </row>
    <row r="1964" spans="4:22" x14ac:dyDescent="0.2">
      <c r="D1964" s="22"/>
      <c r="F1964" s="16"/>
      <c r="I1964" s="23"/>
      <c r="L1964" s="16"/>
      <c r="M1964" s="16"/>
      <c r="N1964" s="16"/>
      <c r="R1964" s="24"/>
      <c r="S1964" s="24"/>
      <c r="T1964" s="16"/>
      <c r="U1964" s="16"/>
      <c r="V1964" s="16"/>
    </row>
    <row r="1965" spans="4:22" x14ac:dyDescent="0.2">
      <c r="D1965" s="22"/>
      <c r="F1965" s="16"/>
      <c r="I1965" s="23"/>
      <c r="L1965" s="16"/>
      <c r="M1965" s="16"/>
      <c r="N1965" s="16"/>
      <c r="R1965" s="24"/>
      <c r="S1965" s="24"/>
      <c r="T1965" s="16"/>
      <c r="U1965" s="16"/>
      <c r="V1965" s="16"/>
    </row>
    <row r="1966" spans="4:22" x14ac:dyDescent="0.2">
      <c r="D1966" s="22"/>
      <c r="F1966" s="16"/>
      <c r="I1966" s="23"/>
      <c r="L1966" s="16"/>
      <c r="M1966" s="16"/>
      <c r="N1966" s="16"/>
      <c r="R1966" s="24"/>
      <c r="S1966" s="24"/>
      <c r="T1966" s="16"/>
      <c r="U1966" s="16"/>
      <c r="V1966" s="16"/>
    </row>
    <row r="1967" spans="4:22" x14ac:dyDescent="0.2">
      <c r="D1967" s="22"/>
      <c r="F1967" s="16"/>
      <c r="I1967" s="23"/>
      <c r="L1967" s="16"/>
      <c r="M1967" s="16"/>
      <c r="N1967" s="16"/>
      <c r="R1967" s="24"/>
      <c r="S1967" s="24"/>
      <c r="T1967" s="16"/>
      <c r="U1967" s="16"/>
      <c r="V1967" s="16"/>
    </row>
    <row r="1968" spans="4:22" x14ac:dyDescent="0.2">
      <c r="D1968" s="22"/>
      <c r="F1968" s="16"/>
      <c r="I1968" s="23"/>
      <c r="L1968" s="16"/>
      <c r="M1968" s="16"/>
      <c r="N1968" s="16"/>
      <c r="R1968" s="24"/>
      <c r="S1968" s="24"/>
      <c r="T1968" s="16"/>
      <c r="U1968" s="16"/>
      <c r="V1968" s="16"/>
    </row>
    <row r="1969" spans="4:22" x14ac:dyDescent="0.2">
      <c r="D1969" s="22"/>
      <c r="F1969" s="16"/>
      <c r="I1969" s="23"/>
      <c r="L1969" s="16"/>
      <c r="M1969" s="16"/>
      <c r="N1969" s="16"/>
      <c r="R1969" s="24"/>
      <c r="S1969" s="24"/>
      <c r="T1969" s="16"/>
      <c r="U1969" s="16"/>
      <c r="V1969" s="16"/>
    </row>
    <row r="1970" spans="4:22" x14ac:dyDescent="0.2">
      <c r="D1970" s="22"/>
      <c r="F1970" s="16"/>
      <c r="I1970" s="23"/>
      <c r="L1970" s="16"/>
      <c r="M1970" s="16"/>
      <c r="N1970" s="16"/>
      <c r="R1970" s="24"/>
      <c r="S1970" s="24"/>
      <c r="T1970" s="16"/>
      <c r="U1970" s="16"/>
      <c r="V1970" s="16"/>
    </row>
    <row r="1971" spans="4:22" x14ac:dyDescent="0.2">
      <c r="D1971" s="22"/>
      <c r="F1971" s="16"/>
      <c r="I1971" s="23"/>
      <c r="L1971" s="16"/>
      <c r="M1971" s="16"/>
      <c r="N1971" s="16"/>
      <c r="R1971" s="24"/>
      <c r="S1971" s="24"/>
      <c r="T1971" s="16"/>
      <c r="U1971" s="16"/>
      <c r="V1971" s="16"/>
    </row>
    <row r="1972" spans="4:22" x14ac:dyDescent="0.2">
      <c r="D1972" s="22"/>
      <c r="F1972" s="16"/>
      <c r="I1972" s="23"/>
      <c r="L1972" s="16"/>
      <c r="M1972" s="16"/>
      <c r="N1972" s="16"/>
      <c r="R1972" s="24"/>
      <c r="S1972" s="24"/>
      <c r="T1972" s="16"/>
      <c r="U1972" s="16"/>
      <c r="V1972" s="16"/>
    </row>
    <row r="1973" spans="4:22" x14ac:dyDescent="0.2">
      <c r="D1973" s="22"/>
      <c r="F1973" s="16"/>
      <c r="I1973" s="23"/>
      <c r="L1973" s="16"/>
      <c r="M1973" s="16"/>
      <c r="N1973" s="16"/>
      <c r="R1973" s="24"/>
      <c r="S1973" s="24"/>
      <c r="T1973" s="16"/>
      <c r="U1973" s="16"/>
      <c r="V1973" s="16"/>
    </row>
    <row r="1974" spans="4:22" x14ac:dyDescent="0.2">
      <c r="D1974" s="22"/>
      <c r="F1974" s="16"/>
      <c r="I1974" s="23"/>
      <c r="L1974" s="16"/>
      <c r="M1974" s="16"/>
      <c r="N1974" s="16"/>
      <c r="R1974" s="24"/>
      <c r="S1974" s="24"/>
      <c r="T1974" s="16"/>
      <c r="U1974" s="16"/>
      <c r="V1974" s="16"/>
    </row>
    <row r="1975" spans="4:22" x14ac:dyDescent="0.2">
      <c r="D1975" s="22"/>
      <c r="F1975" s="16"/>
      <c r="I1975" s="23"/>
      <c r="L1975" s="16"/>
      <c r="M1975" s="16"/>
      <c r="N1975" s="16"/>
      <c r="R1975" s="24"/>
      <c r="S1975" s="24"/>
      <c r="T1975" s="16"/>
      <c r="U1975" s="16"/>
      <c r="V1975" s="16"/>
    </row>
    <row r="1976" spans="4:22" x14ac:dyDescent="0.2">
      <c r="D1976" s="22"/>
      <c r="F1976" s="16"/>
      <c r="I1976" s="23"/>
      <c r="L1976" s="16"/>
      <c r="M1976" s="16"/>
      <c r="N1976" s="16"/>
      <c r="R1976" s="24"/>
      <c r="S1976" s="24"/>
      <c r="T1976" s="16"/>
      <c r="U1976" s="16"/>
      <c r="V1976" s="16"/>
    </row>
    <row r="1977" spans="4:22" x14ac:dyDescent="0.2">
      <c r="D1977" s="22"/>
      <c r="F1977" s="16"/>
      <c r="I1977" s="23"/>
      <c r="L1977" s="16"/>
      <c r="M1977" s="16"/>
      <c r="N1977" s="16"/>
      <c r="R1977" s="24"/>
      <c r="S1977" s="24"/>
      <c r="T1977" s="16"/>
      <c r="U1977" s="16"/>
      <c r="V1977" s="16"/>
    </row>
    <row r="1978" spans="4:22" x14ac:dyDescent="0.2">
      <c r="D1978" s="22"/>
      <c r="F1978" s="16"/>
      <c r="I1978" s="23"/>
      <c r="L1978" s="16"/>
      <c r="M1978" s="16"/>
      <c r="N1978" s="16"/>
      <c r="R1978" s="24"/>
      <c r="S1978" s="24"/>
      <c r="T1978" s="16"/>
      <c r="U1978" s="16"/>
      <c r="V1978" s="16"/>
    </row>
    <row r="1979" spans="4:22" x14ac:dyDescent="0.2">
      <c r="D1979" s="22"/>
      <c r="F1979" s="16"/>
      <c r="I1979" s="23"/>
      <c r="L1979" s="16"/>
      <c r="M1979" s="16"/>
      <c r="N1979" s="16"/>
      <c r="R1979" s="24"/>
      <c r="S1979" s="24"/>
      <c r="T1979" s="16"/>
      <c r="U1979" s="16"/>
      <c r="V1979" s="16"/>
    </row>
    <row r="1980" spans="4:22" x14ac:dyDescent="0.2">
      <c r="D1980" s="22"/>
      <c r="F1980" s="16"/>
      <c r="I1980" s="23"/>
      <c r="L1980" s="16"/>
      <c r="M1980" s="16"/>
      <c r="N1980" s="16"/>
      <c r="R1980" s="24"/>
      <c r="S1980" s="24"/>
      <c r="T1980" s="16"/>
      <c r="U1980" s="16"/>
      <c r="V1980" s="16"/>
    </row>
    <row r="1981" spans="4:22" x14ac:dyDescent="0.2">
      <c r="D1981" s="22"/>
      <c r="F1981" s="16"/>
      <c r="I1981" s="23"/>
      <c r="L1981" s="16"/>
      <c r="M1981" s="16"/>
      <c r="N1981" s="16"/>
      <c r="R1981" s="24"/>
      <c r="S1981" s="24"/>
      <c r="T1981" s="16"/>
      <c r="U1981" s="16"/>
      <c r="V1981" s="16"/>
    </row>
    <row r="1982" spans="4:22" x14ac:dyDescent="0.2">
      <c r="D1982" s="22"/>
      <c r="F1982" s="16"/>
      <c r="I1982" s="23"/>
      <c r="L1982" s="16"/>
      <c r="M1982" s="16"/>
      <c r="N1982" s="16"/>
      <c r="R1982" s="24"/>
      <c r="S1982" s="24"/>
      <c r="T1982" s="16"/>
      <c r="U1982" s="16"/>
      <c r="V1982" s="16"/>
    </row>
    <row r="1983" spans="4:22" x14ac:dyDescent="0.2">
      <c r="D1983" s="22"/>
      <c r="F1983" s="16"/>
      <c r="I1983" s="23"/>
      <c r="L1983" s="16"/>
      <c r="M1983" s="16"/>
      <c r="N1983" s="16"/>
      <c r="R1983" s="24"/>
      <c r="S1983" s="24"/>
      <c r="T1983" s="16"/>
      <c r="U1983" s="16"/>
      <c r="V1983" s="16"/>
    </row>
    <row r="1984" spans="4:22" x14ac:dyDescent="0.2">
      <c r="D1984" s="22"/>
      <c r="F1984" s="16"/>
      <c r="I1984" s="23"/>
      <c r="L1984" s="16"/>
      <c r="M1984" s="16"/>
      <c r="N1984" s="16"/>
      <c r="R1984" s="24"/>
      <c r="S1984" s="24"/>
      <c r="T1984" s="16"/>
      <c r="U1984" s="16"/>
      <c r="V1984" s="16"/>
    </row>
    <row r="1985" spans="4:22" x14ac:dyDescent="0.2">
      <c r="D1985" s="22"/>
      <c r="F1985" s="16"/>
      <c r="I1985" s="23"/>
      <c r="L1985" s="16"/>
      <c r="M1985" s="16"/>
      <c r="N1985" s="16"/>
      <c r="R1985" s="24"/>
      <c r="S1985" s="24"/>
      <c r="T1985" s="16"/>
      <c r="U1985" s="16"/>
      <c r="V1985" s="16"/>
    </row>
    <row r="1986" spans="4:22" x14ac:dyDescent="0.2">
      <c r="D1986" s="22"/>
      <c r="F1986" s="16"/>
      <c r="I1986" s="23"/>
      <c r="L1986" s="16"/>
      <c r="M1986" s="16"/>
      <c r="N1986" s="16"/>
      <c r="R1986" s="24"/>
      <c r="S1986" s="24"/>
      <c r="T1986" s="16"/>
      <c r="U1986" s="16"/>
      <c r="V1986" s="16"/>
    </row>
    <row r="1987" spans="4:22" x14ac:dyDescent="0.2">
      <c r="D1987" s="22"/>
      <c r="F1987" s="16"/>
      <c r="I1987" s="23"/>
      <c r="L1987" s="16"/>
      <c r="M1987" s="16"/>
      <c r="N1987" s="16"/>
      <c r="R1987" s="24"/>
      <c r="S1987" s="24"/>
      <c r="T1987" s="16"/>
      <c r="U1987" s="16"/>
      <c r="V1987" s="16"/>
    </row>
    <row r="1988" spans="4:22" x14ac:dyDescent="0.2">
      <c r="D1988" s="22"/>
      <c r="F1988" s="16"/>
      <c r="I1988" s="23"/>
      <c r="L1988" s="16"/>
      <c r="M1988" s="16"/>
      <c r="N1988" s="16"/>
      <c r="R1988" s="24"/>
      <c r="S1988" s="24"/>
      <c r="T1988" s="16"/>
      <c r="U1988" s="16"/>
      <c r="V1988" s="16"/>
    </row>
    <row r="1989" spans="4:22" x14ac:dyDescent="0.2">
      <c r="D1989" s="22"/>
      <c r="F1989" s="16"/>
      <c r="I1989" s="23"/>
      <c r="L1989" s="16"/>
      <c r="M1989" s="16"/>
      <c r="N1989" s="16"/>
      <c r="R1989" s="24"/>
      <c r="S1989" s="24"/>
      <c r="T1989" s="16"/>
      <c r="U1989" s="16"/>
      <c r="V1989" s="16"/>
    </row>
    <row r="1990" spans="4:22" x14ac:dyDescent="0.2">
      <c r="D1990" s="22"/>
      <c r="F1990" s="16"/>
      <c r="I1990" s="23"/>
      <c r="L1990" s="16"/>
      <c r="M1990" s="16"/>
      <c r="N1990" s="16"/>
      <c r="R1990" s="24"/>
      <c r="S1990" s="24"/>
      <c r="T1990" s="16"/>
      <c r="U1990" s="16"/>
      <c r="V1990" s="16"/>
    </row>
    <row r="1991" spans="4:22" x14ac:dyDescent="0.2">
      <c r="D1991" s="22"/>
      <c r="F1991" s="16"/>
      <c r="I1991" s="23"/>
      <c r="L1991" s="16"/>
      <c r="M1991" s="16"/>
      <c r="N1991" s="16"/>
      <c r="R1991" s="24"/>
      <c r="S1991" s="24"/>
      <c r="T1991" s="16"/>
      <c r="U1991" s="16"/>
      <c r="V1991" s="16"/>
    </row>
    <row r="1992" spans="4:22" x14ac:dyDescent="0.2">
      <c r="D1992" s="22"/>
      <c r="F1992" s="16"/>
      <c r="I1992" s="23"/>
      <c r="L1992" s="16"/>
      <c r="M1992" s="16"/>
      <c r="N1992" s="16"/>
      <c r="R1992" s="24"/>
      <c r="S1992" s="24"/>
      <c r="T1992" s="16"/>
      <c r="U1992" s="16"/>
      <c r="V1992" s="16"/>
    </row>
    <row r="1993" spans="4:22" x14ac:dyDescent="0.2">
      <c r="D1993" s="22"/>
      <c r="F1993" s="16"/>
      <c r="I1993" s="23"/>
      <c r="L1993" s="16"/>
      <c r="M1993" s="16"/>
      <c r="N1993" s="16"/>
      <c r="R1993" s="24"/>
      <c r="S1993" s="24"/>
      <c r="T1993" s="16"/>
      <c r="U1993" s="16"/>
      <c r="V1993" s="16"/>
    </row>
    <row r="1994" spans="4:22" x14ac:dyDescent="0.2">
      <c r="D1994" s="22"/>
      <c r="F1994" s="16"/>
      <c r="I1994" s="23"/>
      <c r="L1994" s="16"/>
      <c r="M1994" s="16"/>
      <c r="N1994" s="16"/>
      <c r="R1994" s="24"/>
      <c r="S1994" s="24"/>
      <c r="T1994" s="16"/>
      <c r="U1994" s="16"/>
      <c r="V1994" s="16"/>
    </row>
    <row r="1995" spans="4:22" x14ac:dyDescent="0.2">
      <c r="D1995" s="22"/>
      <c r="F1995" s="16"/>
      <c r="I1995" s="23"/>
      <c r="L1995" s="16"/>
      <c r="M1995" s="16"/>
      <c r="N1995" s="16"/>
      <c r="R1995" s="24"/>
      <c r="S1995" s="24"/>
      <c r="T1995" s="16"/>
      <c r="U1995" s="16"/>
      <c r="V1995" s="16"/>
    </row>
    <row r="1996" spans="4:22" x14ac:dyDescent="0.2">
      <c r="D1996" s="22"/>
      <c r="F1996" s="16"/>
      <c r="I1996" s="23"/>
      <c r="L1996" s="16"/>
      <c r="M1996" s="16"/>
      <c r="N1996" s="16"/>
      <c r="R1996" s="24"/>
      <c r="S1996" s="24"/>
      <c r="T1996" s="16"/>
      <c r="U1996" s="16"/>
      <c r="V1996" s="16"/>
    </row>
    <row r="1997" spans="4:22" x14ac:dyDescent="0.2">
      <c r="D1997" s="22"/>
      <c r="F1997" s="16"/>
      <c r="I1997" s="23"/>
      <c r="L1997" s="16"/>
      <c r="M1997" s="16"/>
      <c r="N1997" s="16"/>
      <c r="R1997" s="24"/>
      <c r="S1997" s="24"/>
      <c r="T1997" s="16"/>
      <c r="U1997" s="16"/>
      <c r="V1997" s="16"/>
    </row>
    <row r="1998" spans="4:22" x14ac:dyDescent="0.2">
      <c r="D1998" s="22"/>
      <c r="F1998" s="16"/>
      <c r="I1998" s="23"/>
      <c r="L1998" s="16"/>
      <c r="M1998" s="16"/>
      <c r="N1998" s="16"/>
      <c r="R1998" s="24"/>
      <c r="S1998" s="24"/>
      <c r="T1998" s="16"/>
      <c r="U1998" s="16"/>
      <c r="V1998" s="16"/>
    </row>
    <row r="1999" spans="4:22" x14ac:dyDescent="0.2">
      <c r="D1999" s="22"/>
      <c r="F1999" s="16"/>
      <c r="I1999" s="23"/>
      <c r="L1999" s="16"/>
      <c r="M1999" s="16"/>
      <c r="N1999" s="16"/>
      <c r="R1999" s="24"/>
      <c r="S1999" s="24"/>
      <c r="T1999" s="16"/>
      <c r="U1999" s="16"/>
      <c r="V1999" s="16"/>
    </row>
    <row r="2000" spans="4:22" x14ac:dyDescent="0.2">
      <c r="D2000" s="22"/>
      <c r="F2000" s="16"/>
      <c r="I2000" s="23"/>
      <c r="L2000" s="16"/>
      <c r="M2000" s="16"/>
      <c r="N2000" s="16"/>
      <c r="R2000" s="24"/>
      <c r="S2000" s="24"/>
      <c r="T2000" s="16"/>
      <c r="U2000" s="16"/>
      <c r="V2000" s="16"/>
    </row>
    <row r="2001" spans="4:22" x14ac:dyDescent="0.2">
      <c r="D2001" s="22"/>
      <c r="F2001" s="16"/>
      <c r="I2001" s="23"/>
      <c r="L2001" s="16"/>
      <c r="M2001" s="16"/>
      <c r="N2001" s="16"/>
      <c r="R2001" s="24"/>
      <c r="S2001" s="24"/>
      <c r="T2001" s="16"/>
      <c r="U2001" s="16"/>
      <c r="V2001" s="16"/>
    </row>
    <row r="2002" spans="4:22" x14ac:dyDescent="0.2">
      <c r="D2002" s="22"/>
      <c r="F2002" s="16"/>
      <c r="I2002" s="23"/>
      <c r="L2002" s="16"/>
      <c r="M2002" s="16"/>
      <c r="N2002" s="16"/>
      <c r="R2002" s="24"/>
      <c r="S2002" s="24"/>
      <c r="T2002" s="16"/>
      <c r="U2002" s="16"/>
      <c r="V2002" s="16"/>
    </row>
    <row r="2003" spans="4:22" x14ac:dyDescent="0.2">
      <c r="D2003" s="22"/>
      <c r="F2003" s="16"/>
      <c r="I2003" s="23"/>
      <c r="L2003" s="16"/>
      <c r="M2003" s="16"/>
      <c r="N2003" s="16"/>
      <c r="R2003" s="24"/>
      <c r="S2003" s="24"/>
      <c r="T2003" s="16"/>
      <c r="U2003" s="16"/>
      <c r="V2003" s="16"/>
    </row>
    <row r="2004" spans="4:22" x14ac:dyDescent="0.2">
      <c r="D2004" s="22"/>
      <c r="F2004" s="16"/>
      <c r="I2004" s="23"/>
      <c r="L2004" s="16"/>
      <c r="M2004" s="16"/>
      <c r="N2004" s="16"/>
      <c r="R2004" s="24"/>
      <c r="S2004" s="24"/>
      <c r="T2004" s="16"/>
      <c r="U2004" s="16"/>
      <c r="V2004" s="16"/>
    </row>
    <row r="2005" spans="4:22" x14ac:dyDescent="0.2">
      <c r="D2005" s="22"/>
      <c r="F2005" s="16"/>
      <c r="I2005" s="23"/>
      <c r="L2005" s="16"/>
      <c r="M2005" s="16"/>
      <c r="N2005" s="16"/>
      <c r="R2005" s="24"/>
      <c r="S2005" s="24"/>
      <c r="T2005" s="16"/>
      <c r="U2005" s="16"/>
      <c r="V2005" s="16"/>
    </row>
    <row r="2006" spans="4:22" x14ac:dyDescent="0.2">
      <c r="D2006" s="22"/>
      <c r="F2006" s="16"/>
      <c r="I2006" s="23"/>
      <c r="L2006" s="16"/>
      <c r="M2006" s="16"/>
      <c r="N2006" s="16"/>
      <c r="R2006" s="24"/>
      <c r="S2006" s="24"/>
      <c r="T2006" s="16"/>
      <c r="U2006" s="16"/>
      <c r="V2006" s="16"/>
    </row>
    <row r="2007" spans="4:22" x14ac:dyDescent="0.2">
      <c r="D2007" s="22"/>
      <c r="F2007" s="16"/>
      <c r="I2007" s="23"/>
      <c r="L2007" s="16"/>
      <c r="M2007" s="16"/>
      <c r="N2007" s="16"/>
      <c r="R2007" s="24"/>
      <c r="S2007" s="24"/>
      <c r="T2007" s="16"/>
      <c r="U2007" s="16"/>
      <c r="V2007" s="16"/>
    </row>
    <row r="2008" spans="4:22" x14ac:dyDescent="0.2">
      <c r="D2008" s="22"/>
      <c r="F2008" s="16"/>
      <c r="I2008" s="23"/>
      <c r="L2008" s="16"/>
      <c r="M2008" s="16"/>
      <c r="N2008" s="16"/>
      <c r="R2008" s="24"/>
      <c r="S2008" s="24"/>
      <c r="T2008" s="16"/>
      <c r="U2008" s="16"/>
      <c r="V2008" s="16"/>
    </row>
    <row r="2009" spans="4:22" x14ac:dyDescent="0.2">
      <c r="D2009" s="22"/>
      <c r="F2009" s="16"/>
      <c r="I2009" s="23"/>
      <c r="L2009" s="16"/>
      <c r="M2009" s="16"/>
      <c r="N2009" s="16"/>
      <c r="R2009" s="24"/>
      <c r="S2009" s="24"/>
      <c r="T2009" s="16"/>
      <c r="U2009" s="16"/>
      <c r="V2009" s="16"/>
    </row>
    <row r="2010" spans="4:22" x14ac:dyDescent="0.2">
      <c r="D2010" s="22"/>
      <c r="F2010" s="16"/>
      <c r="I2010" s="23"/>
      <c r="L2010" s="16"/>
      <c r="M2010" s="16"/>
      <c r="N2010" s="16"/>
      <c r="R2010" s="24"/>
      <c r="S2010" s="24"/>
      <c r="T2010" s="16"/>
      <c r="U2010" s="16"/>
      <c r="V2010" s="16"/>
    </row>
    <row r="2011" spans="4:22" x14ac:dyDescent="0.2">
      <c r="D2011" s="22"/>
      <c r="F2011" s="16"/>
      <c r="I2011" s="23"/>
      <c r="L2011" s="16"/>
      <c r="M2011" s="16"/>
      <c r="N2011" s="16"/>
      <c r="R2011" s="24"/>
      <c r="S2011" s="24"/>
      <c r="T2011" s="16"/>
      <c r="U2011" s="16"/>
      <c r="V2011" s="16"/>
    </row>
    <row r="2012" spans="4:22" x14ac:dyDescent="0.2">
      <c r="D2012" s="22"/>
      <c r="F2012" s="16"/>
      <c r="I2012" s="23"/>
      <c r="L2012" s="16"/>
      <c r="M2012" s="16"/>
      <c r="N2012" s="16"/>
      <c r="R2012" s="24"/>
      <c r="S2012" s="24"/>
      <c r="T2012" s="16"/>
      <c r="U2012" s="16"/>
      <c r="V2012" s="16"/>
    </row>
    <row r="2013" spans="4:22" x14ac:dyDescent="0.2">
      <c r="D2013" s="22"/>
      <c r="F2013" s="16"/>
      <c r="I2013" s="23"/>
      <c r="L2013" s="16"/>
      <c r="M2013" s="16"/>
      <c r="N2013" s="16"/>
      <c r="R2013" s="24"/>
      <c r="S2013" s="24"/>
      <c r="T2013" s="16"/>
      <c r="U2013" s="16"/>
      <c r="V2013" s="16"/>
    </row>
    <row r="2014" spans="4:22" x14ac:dyDescent="0.2">
      <c r="D2014" s="22"/>
      <c r="F2014" s="16"/>
      <c r="I2014" s="23"/>
      <c r="L2014" s="16"/>
      <c r="M2014" s="16"/>
      <c r="N2014" s="16"/>
      <c r="R2014" s="24"/>
      <c r="S2014" s="24"/>
      <c r="T2014" s="16"/>
      <c r="U2014" s="16"/>
      <c r="V2014" s="16"/>
    </row>
    <row r="2015" spans="4:22" x14ac:dyDescent="0.2">
      <c r="D2015" s="22"/>
      <c r="F2015" s="16"/>
      <c r="I2015" s="23"/>
      <c r="L2015" s="16"/>
      <c r="M2015" s="16"/>
      <c r="N2015" s="16"/>
      <c r="R2015" s="24"/>
      <c r="S2015" s="24"/>
      <c r="T2015" s="16"/>
      <c r="U2015" s="16"/>
      <c r="V2015" s="16"/>
    </row>
    <row r="2016" spans="4:22" x14ac:dyDescent="0.2">
      <c r="D2016" s="22"/>
      <c r="F2016" s="16"/>
      <c r="I2016" s="23"/>
      <c r="L2016" s="16"/>
      <c r="M2016" s="16"/>
      <c r="N2016" s="16"/>
      <c r="R2016" s="24"/>
      <c r="S2016" s="24"/>
      <c r="T2016" s="16"/>
      <c r="U2016" s="16"/>
      <c r="V2016" s="16"/>
    </row>
    <row r="2017" spans="4:22" x14ac:dyDescent="0.2">
      <c r="D2017" s="22"/>
      <c r="F2017" s="16"/>
      <c r="I2017" s="23"/>
      <c r="L2017" s="16"/>
      <c r="M2017" s="16"/>
      <c r="N2017" s="16"/>
      <c r="R2017" s="24"/>
      <c r="S2017" s="24"/>
      <c r="T2017" s="16"/>
      <c r="U2017" s="16"/>
      <c r="V2017" s="16"/>
    </row>
    <row r="2018" spans="4:22" x14ac:dyDescent="0.2">
      <c r="D2018" s="22"/>
      <c r="F2018" s="16"/>
      <c r="I2018" s="23"/>
      <c r="L2018" s="16"/>
      <c r="M2018" s="16"/>
      <c r="N2018" s="16"/>
      <c r="R2018" s="24"/>
      <c r="S2018" s="24"/>
      <c r="T2018" s="16"/>
      <c r="U2018" s="16"/>
      <c r="V2018" s="16"/>
    </row>
    <row r="2019" spans="4:22" x14ac:dyDescent="0.2">
      <c r="D2019" s="22"/>
      <c r="F2019" s="16"/>
      <c r="I2019" s="23"/>
      <c r="L2019" s="16"/>
      <c r="M2019" s="16"/>
      <c r="N2019" s="16"/>
      <c r="R2019" s="24"/>
      <c r="S2019" s="24"/>
      <c r="T2019" s="16"/>
      <c r="U2019" s="16"/>
      <c r="V2019" s="16"/>
    </row>
    <row r="2020" spans="4:22" x14ac:dyDescent="0.2">
      <c r="D2020" s="22"/>
      <c r="F2020" s="16"/>
      <c r="I2020" s="23"/>
      <c r="L2020" s="16"/>
      <c r="M2020" s="16"/>
      <c r="N2020" s="16"/>
      <c r="R2020" s="24"/>
      <c r="S2020" s="24"/>
      <c r="T2020" s="16"/>
      <c r="U2020" s="16"/>
      <c r="V2020" s="16"/>
    </row>
    <row r="2021" spans="4:22" x14ac:dyDescent="0.2">
      <c r="D2021" s="22"/>
      <c r="F2021" s="16"/>
      <c r="I2021" s="23"/>
      <c r="L2021" s="16"/>
      <c r="M2021" s="16"/>
      <c r="N2021" s="16"/>
      <c r="R2021" s="24"/>
      <c r="S2021" s="24"/>
      <c r="T2021" s="16"/>
      <c r="U2021" s="16"/>
      <c r="V2021" s="16"/>
    </row>
    <row r="2022" spans="4:22" x14ac:dyDescent="0.2">
      <c r="D2022" s="22"/>
      <c r="F2022" s="16"/>
      <c r="I2022" s="23"/>
      <c r="L2022" s="16"/>
      <c r="M2022" s="16"/>
      <c r="N2022" s="16"/>
      <c r="R2022" s="24"/>
      <c r="S2022" s="24"/>
      <c r="T2022" s="16"/>
      <c r="U2022" s="16"/>
      <c r="V2022" s="16"/>
    </row>
    <row r="2023" spans="4:22" x14ac:dyDescent="0.2">
      <c r="D2023" s="22"/>
      <c r="F2023" s="16"/>
      <c r="I2023" s="23"/>
      <c r="L2023" s="16"/>
      <c r="M2023" s="16"/>
      <c r="N2023" s="16"/>
      <c r="R2023" s="24"/>
      <c r="S2023" s="24"/>
      <c r="T2023" s="16"/>
      <c r="U2023" s="16"/>
      <c r="V2023" s="16"/>
    </row>
    <row r="2024" spans="4:22" x14ac:dyDescent="0.2">
      <c r="D2024" s="22"/>
      <c r="F2024" s="16"/>
      <c r="I2024" s="23"/>
      <c r="L2024" s="16"/>
      <c r="M2024" s="16"/>
      <c r="N2024" s="16"/>
      <c r="R2024" s="24"/>
      <c r="S2024" s="24"/>
      <c r="T2024" s="16"/>
      <c r="U2024" s="16"/>
      <c r="V2024" s="16"/>
    </row>
    <row r="2025" spans="4:22" x14ac:dyDescent="0.2">
      <c r="D2025" s="22"/>
      <c r="F2025" s="16"/>
      <c r="I2025" s="23"/>
      <c r="L2025" s="16"/>
      <c r="M2025" s="16"/>
      <c r="N2025" s="16"/>
      <c r="R2025" s="24"/>
      <c r="S2025" s="24"/>
      <c r="T2025" s="16"/>
      <c r="U2025" s="16"/>
      <c r="V2025" s="16"/>
    </row>
    <row r="2026" spans="4:22" x14ac:dyDescent="0.2">
      <c r="D2026" s="22"/>
      <c r="F2026" s="16"/>
      <c r="I2026" s="23"/>
      <c r="L2026" s="16"/>
      <c r="M2026" s="16"/>
      <c r="N2026" s="16"/>
      <c r="R2026" s="24"/>
      <c r="S2026" s="24"/>
      <c r="T2026" s="16"/>
      <c r="U2026" s="16"/>
      <c r="V2026" s="16"/>
    </row>
    <row r="2027" spans="4:22" x14ac:dyDescent="0.2">
      <c r="D2027" s="22"/>
      <c r="F2027" s="16"/>
      <c r="I2027" s="23"/>
      <c r="L2027" s="16"/>
      <c r="M2027" s="16"/>
      <c r="N2027" s="16"/>
      <c r="R2027" s="24"/>
      <c r="S2027" s="24"/>
      <c r="T2027" s="16"/>
      <c r="U2027" s="16"/>
      <c r="V2027" s="16"/>
    </row>
    <row r="2028" spans="4:22" x14ac:dyDescent="0.2">
      <c r="D2028" s="22"/>
      <c r="F2028" s="16"/>
      <c r="I2028" s="23"/>
      <c r="L2028" s="16"/>
      <c r="M2028" s="16"/>
      <c r="N2028" s="16"/>
      <c r="R2028" s="24"/>
      <c r="S2028" s="24"/>
      <c r="T2028" s="16"/>
      <c r="U2028" s="16"/>
      <c r="V2028" s="16"/>
    </row>
    <row r="2029" spans="4:22" x14ac:dyDescent="0.2">
      <c r="D2029" s="22"/>
      <c r="F2029" s="16"/>
      <c r="I2029" s="23"/>
      <c r="L2029" s="16"/>
      <c r="M2029" s="16"/>
      <c r="N2029" s="16"/>
      <c r="R2029" s="24"/>
      <c r="S2029" s="24"/>
      <c r="T2029" s="16"/>
      <c r="U2029" s="16"/>
      <c r="V2029" s="16"/>
    </row>
    <row r="2030" spans="4:22" x14ac:dyDescent="0.2">
      <c r="D2030" s="22"/>
      <c r="F2030" s="16"/>
      <c r="I2030" s="23"/>
      <c r="L2030" s="16"/>
      <c r="M2030" s="16"/>
      <c r="N2030" s="16"/>
      <c r="R2030" s="24"/>
      <c r="S2030" s="24"/>
      <c r="T2030" s="16"/>
      <c r="U2030" s="16"/>
      <c r="V2030" s="16"/>
    </row>
    <row r="2031" spans="4:22" x14ac:dyDescent="0.2">
      <c r="D2031" s="22"/>
      <c r="F2031" s="16"/>
      <c r="I2031" s="23"/>
      <c r="L2031" s="16"/>
      <c r="M2031" s="16"/>
      <c r="N2031" s="16"/>
      <c r="R2031" s="24"/>
      <c r="S2031" s="24"/>
      <c r="T2031" s="16"/>
      <c r="U2031" s="16"/>
      <c r="V2031" s="16"/>
    </row>
    <row r="2032" spans="4:22" x14ac:dyDescent="0.2">
      <c r="D2032" s="22"/>
      <c r="F2032" s="16"/>
      <c r="I2032" s="23"/>
      <c r="L2032" s="16"/>
      <c r="M2032" s="16"/>
      <c r="N2032" s="16"/>
      <c r="R2032" s="24"/>
      <c r="S2032" s="24"/>
      <c r="T2032" s="16"/>
      <c r="U2032" s="16"/>
      <c r="V2032" s="16"/>
    </row>
    <row r="2033" spans="4:22" x14ac:dyDescent="0.2">
      <c r="D2033" s="22"/>
      <c r="F2033" s="16"/>
      <c r="I2033" s="23"/>
      <c r="L2033" s="16"/>
      <c r="M2033" s="16"/>
      <c r="N2033" s="16"/>
      <c r="R2033" s="24"/>
      <c r="S2033" s="24"/>
      <c r="T2033" s="16"/>
      <c r="U2033" s="16"/>
      <c r="V2033" s="16"/>
    </row>
    <row r="2034" spans="4:22" x14ac:dyDescent="0.2">
      <c r="D2034" s="22"/>
      <c r="F2034" s="16"/>
      <c r="I2034" s="23"/>
      <c r="L2034" s="16"/>
      <c r="M2034" s="16"/>
      <c r="N2034" s="16"/>
      <c r="R2034" s="24"/>
      <c r="S2034" s="24"/>
      <c r="T2034" s="16"/>
      <c r="U2034" s="16"/>
      <c r="V2034" s="16"/>
    </row>
    <row r="2035" spans="4:22" x14ac:dyDescent="0.2">
      <c r="D2035" s="22"/>
      <c r="F2035" s="16"/>
      <c r="I2035" s="23"/>
      <c r="L2035" s="16"/>
      <c r="M2035" s="16"/>
      <c r="N2035" s="16"/>
      <c r="R2035" s="24"/>
      <c r="S2035" s="24"/>
      <c r="T2035" s="16"/>
      <c r="U2035" s="16"/>
      <c r="V2035" s="16"/>
    </row>
    <row r="2036" spans="4:22" x14ac:dyDescent="0.2">
      <c r="D2036" s="22"/>
      <c r="F2036" s="16"/>
      <c r="I2036" s="23"/>
      <c r="L2036" s="16"/>
      <c r="M2036" s="16"/>
      <c r="N2036" s="16"/>
      <c r="R2036" s="24"/>
      <c r="S2036" s="24"/>
      <c r="T2036" s="16"/>
      <c r="U2036" s="16"/>
      <c r="V2036" s="16"/>
    </row>
    <row r="2037" spans="4:22" x14ac:dyDescent="0.2">
      <c r="D2037" s="22"/>
      <c r="F2037" s="16"/>
      <c r="I2037" s="23"/>
      <c r="L2037" s="16"/>
      <c r="M2037" s="16"/>
      <c r="N2037" s="16"/>
      <c r="R2037" s="24"/>
      <c r="S2037" s="24"/>
      <c r="T2037" s="16"/>
      <c r="U2037" s="16"/>
      <c r="V2037" s="16"/>
    </row>
    <row r="2038" spans="4:22" x14ac:dyDescent="0.2">
      <c r="D2038" s="22"/>
      <c r="F2038" s="16"/>
      <c r="I2038" s="23"/>
      <c r="L2038" s="16"/>
      <c r="M2038" s="16"/>
      <c r="N2038" s="16"/>
      <c r="R2038" s="24"/>
      <c r="S2038" s="24"/>
      <c r="T2038" s="16"/>
      <c r="U2038" s="16"/>
      <c r="V2038" s="16"/>
    </row>
    <row r="2039" spans="4:22" x14ac:dyDescent="0.2">
      <c r="D2039" s="22"/>
      <c r="F2039" s="16"/>
      <c r="I2039" s="23"/>
      <c r="L2039" s="16"/>
      <c r="M2039" s="16"/>
      <c r="N2039" s="16"/>
      <c r="R2039" s="24"/>
      <c r="S2039" s="24"/>
      <c r="T2039" s="16"/>
      <c r="U2039" s="16"/>
      <c r="V2039" s="16"/>
    </row>
    <row r="2040" spans="4:22" x14ac:dyDescent="0.2">
      <c r="D2040" s="22"/>
      <c r="F2040" s="16"/>
      <c r="I2040" s="23"/>
      <c r="L2040" s="16"/>
      <c r="M2040" s="16"/>
      <c r="N2040" s="16"/>
      <c r="R2040" s="24"/>
      <c r="S2040" s="24"/>
      <c r="T2040" s="16"/>
      <c r="U2040" s="16"/>
      <c r="V2040" s="16"/>
    </row>
    <row r="2041" spans="4:22" x14ac:dyDescent="0.2">
      <c r="D2041" s="22"/>
      <c r="F2041" s="16"/>
      <c r="I2041" s="23"/>
      <c r="L2041" s="16"/>
      <c r="M2041" s="16"/>
      <c r="N2041" s="16"/>
      <c r="R2041" s="24"/>
      <c r="S2041" s="24"/>
      <c r="T2041" s="16"/>
      <c r="U2041" s="16"/>
      <c r="V2041" s="16"/>
    </row>
    <row r="2042" spans="4:22" x14ac:dyDescent="0.2">
      <c r="D2042" s="22"/>
      <c r="F2042" s="16"/>
      <c r="I2042" s="23"/>
      <c r="L2042" s="16"/>
      <c r="M2042" s="16"/>
      <c r="N2042" s="16"/>
      <c r="R2042" s="24"/>
      <c r="S2042" s="24"/>
      <c r="T2042" s="16"/>
      <c r="U2042" s="16"/>
      <c r="V2042" s="16"/>
    </row>
    <row r="2043" spans="4:22" x14ac:dyDescent="0.2">
      <c r="D2043" s="22"/>
      <c r="F2043" s="16"/>
      <c r="I2043" s="23"/>
      <c r="L2043" s="16"/>
      <c r="M2043" s="16"/>
      <c r="N2043" s="16"/>
      <c r="R2043" s="24"/>
      <c r="S2043" s="24"/>
      <c r="T2043" s="16"/>
      <c r="U2043" s="16"/>
      <c r="V2043" s="16"/>
    </row>
    <row r="2044" spans="4:22" x14ac:dyDescent="0.2">
      <c r="D2044" s="22"/>
      <c r="F2044" s="16"/>
      <c r="I2044" s="23"/>
      <c r="L2044" s="16"/>
      <c r="M2044" s="16"/>
      <c r="N2044" s="16"/>
      <c r="R2044" s="24"/>
      <c r="S2044" s="24"/>
      <c r="T2044" s="16"/>
      <c r="U2044" s="16"/>
      <c r="V2044" s="16"/>
    </row>
    <row r="2045" spans="4:22" x14ac:dyDescent="0.2">
      <c r="D2045" s="22"/>
      <c r="F2045" s="16"/>
      <c r="I2045" s="23"/>
      <c r="L2045" s="16"/>
      <c r="M2045" s="16"/>
      <c r="N2045" s="16"/>
      <c r="R2045" s="24"/>
      <c r="S2045" s="24"/>
      <c r="T2045" s="16"/>
      <c r="U2045" s="16"/>
      <c r="V2045" s="16"/>
    </row>
    <row r="2046" spans="4:22" x14ac:dyDescent="0.2">
      <c r="D2046" s="22"/>
      <c r="F2046" s="16"/>
      <c r="I2046" s="23"/>
      <c r="L2046" s="16"/>
      <c r="M2046" s="16"/>
      <c r="N2046" s="16"/>
      <c r="R2046" s="24"/>
      <c r="S2046" s="24"/>
      <c r="T2046" s="16"/>
      <c r="U2046" s="16"/>
      <c r="V2046" s="16"/>
    </row>
    <row r="2047" spans="4:22" x14ac:dyDescent="0.2">
      <c r="D2047" s="22"/>
      <c r="F2047" s="16"/>
      <c r="I2047" s="23"/>
      <c r="L2047" s="16"/>
      <c r="M2047" s="16"/>
      <c r="N2047" s="16"/>
      <c r="R2047" s="24"/>
      <c r="S2047" s="24"/>
      <c r="T2047" s="16"/>
      <c r="U2047" s="16"/>
      <c r="V2047" s="16"/>
    </row>
    <row r="2048" spans="4:22" x14ac:dyDescent="0.2">
      <c r="D2048" s="22"/>
      <c r="F2048" s="16"/>
      <c r="I2048" s="23"/>
      <c r="L2048" s="16"/>
      <c r="M2048" s="16"/>
      <c r="N2048" s="16"/>
      <c r="R2048" s="24"/>
      <c r="S2048" s="24"/>
      <c r="T2048" s="16"/>
      <c r="U2048" s="16"/>
      <c r="V2048" s="16"/>
    </row>
    <row r="2049" spans="4:22" x14ac:dyDescent="0.2">
      <c r="D2049" s="22"/>
      <c r="F2049" s="16"/>
      <c r="I2049" s="23"/>
      <c r="L2049" s="16"/>
      <c r="M2049" s="16"/>
      <c r="N2049" s="16"/>
      <c r="R2049" s="24"/>
      <c r="S2049" s="24"/>
      <c r="T2049" s="16"/>
      <c r="U2049" s="16"/>
      <c r="V2049" s="16"/>
    </row>
    <row r="2050" spans="4:22" x14ac:dyDescent="0.2">
      <c r="D2050" s="22"/>
      <c r="F2050" s="16"/>
      <c r="I2050" s="23"/>
      <c r="L2050" s="16"/>
      <c r="M2050" s="16"/>
      <c r="N2050" s="16"/>
      <c r="R2050" s="24"/>
      <c r="S2050" s="24"/>
      <c r="T2050" s="16"/>
      <c r="U2050" s="16"/>
      <c r="V2050" s="16"/>
    </row>
    <row r="2051" spans="4:22" x14ac:dyDescent="0.2">
      <c r="D2051" s="22"/>
      <c r="F2051" s="16"/>
      <c r="I2051" s="23"/>
      <c r="L2051" s="16"/>
      <c r="M2051" s="16"/>
      <c r="N2051" s="16"/>
      <c r="R2051" s="24"/>
      <c r="S2051" s="24"/>
      <c r="T2051" s="16"/>
      <c r="U2051" s="16"/>
      <c r="V2051" s="16"/>
    </row>
    <row r="2052" spans="4:22" x14ac:dyDescent="0.2">
      <c r="D2052" s="22"/>
      <c r="F2052" s="16"/>
      <c r="I2052" s="23"/>
      <c r="L2052" s="16"/>
      <c r="M2052" s="16"/>
      <c r="N2052" s="16"/>
      <c r="R2052" s="24"/>
      <c r="S2052" s="24"/>
      <c r="T2052" s="16"/>
      <c r="U2052" s="16"/>
      <c r="V2052" s="16"/>
    </row>
    <row r="2053" spans="4:22" x14ac:dyDescent="0.2">
      <c r="D2053" s="22"/>
      <c r="F2053" s="16"/>
      <c r="I2053" s="23"/>
      <c r="L2053" s="16"/>
      <c r="M2053" s="16"/>
      <c r="N2053" s="16"/>
      <c r="R2053" s="24"/>
      <c r="S2053" s="24"/>
      <c r="T2053" s="16"/>
      <c r="U2053" s="16"/>
      <c r="V2053" s="16"/>
    </row>
    <row r="2054" spans="4:22" x14ac:dyDescent="0.2">
      <c r="D2054" s="22"/>
      <c r="F2054" s="16"/>
      <c r="I2054" s="23"/>
      <c r="L2054" s="16"/>
      <c r="M2054" s="16"/>
      <c r="N2054" s="16"/>
      <c r="R2054" s="24"/>
      <c r="S2054" s="24"/>
      <c r="T2054" s="16"/>
      <c r="U2054" s="16"/>
      <c r="V2054" s="16"/>
    </row>
    <row r="2055" spans="4:22" x14ac:dyDescent="0.2">
      <c r="D2055" s="22"/>
      <c r="F2055" s="16"/>
      <c r="I2055" s="23"/>
      <c r="L2055" s="16"/>
      <c r="M2055" s="16"/>
      <c r="N2055" s="16"/>
      <c r="R2055" s="24"/>
      <c r="S2055" s="24"/>
      <c r="T2055" s="16"/>
      <c r="U2055" s="16"/>
      <c r="V2055" s="16"/>
    </row>
    <row r="2056" spans="4:22" x14ac:dyDescent="0.2">
      <c r="D2056" s="22"/>
      <c r="F2056" s="16"/>
      <c r="I2056" s="23"/>
      <c r="L2056" s="16"/>
      <c r="M2056" s="16"/>
      <c r="N2056" s="16"/>
      <c r="R2056" s="24"/>
      <c r="S2056" s="24"/>
      <c r="T2056" s="16"/>
      <c r="U2056" s="16"/>
      <c r="V2056" s="16"/>
    </row>
    <row r="2057" spans="4:22" x14ac:dyDescent="0.2">
      <c r="D2057" s="22"/>
      <c r="F2057" s="16"/>
      <c r="I2057" s="23"/>
      <c r="L2057" s="16"/>
      <c r="M2057" s="16"/>
      <c r="N2057" s="16"/>
      <c r="R2057" s="24"/>
      <c r="S2057" s="24"/>
      <c r="T2057" s="16"/>
      <c r="U2057" s="16"/>
      <c r="V2057" s="16"/>
    </row>
    <row r="2058" spans="4:22" x14ac:dyDescent="0.2">
      <c r="D2058" s="22"/>
      <c r="F2058" s="16"/>
      <c r="I2058" s="23"/>
      <c r="L2058" s="16"/>
      <c r="M2058" s="16"/>
      <c r="N2058" s="16"/>
      <c r="R2058" s="24"/>
      <c r="S2058" s="24"/>
      <c r="T2058" s="16"/>
      <c r="U2058" s="16"/>
      <c r="V2058" s="16"/>
    </row>
    <row r="2059" spans="4:22" x14ac:dyDescent="0.2">
      <c r="D2059" s="22"/>
      <c r="F2059" s="16"/>
      <c r="I2059" s="23"/>
      <c r="L2059" s="16"/>
      <c r="M2059" s="16"/>
      <c r="N2059" s="16"/>
      <c r="R2059" s="24"/>
      <c r="S2059" s="24"/>
      <c r="T2059" s="16"/>
      <c r="U2059" s="16"/>
      <c r="V2059" s="16"/>
    </row>
    <row r="2060" spans="4:22" x14ac:dyDescent="0.2">
      <c r="D2060" s="22"/>
      <c r="F2060" s="16"/>
      <c r="I2060" s="23"/>
      <c r="L2060" s="16"/>
      <c r="M2060" s="16"/>
      <c r="N2060" s="16"/>
      <c r="R2060" s="24"/>
      <c r="S2060" s="24"/>
      <c r="T2060" s="16"/>
      <c r="U2060" s="16"/>
      <c r="V2060" s="16"/>
    </row>
    <row r="2061" spans="4:22" x14ac:dyDescent="0.2">
      <c r="D2061" s="22"/>
      <c r="F2061" s="16"/>
      <c r="I2061" s="23"/>
      <c r="L2061" s="16"/>
      <c r="M2061" s="16"/>
      <c r="N2061" s="16"/>
      <c r="R2061" s="24"/>
      <c r="S2061" s="24"/>
      <c r="T2061" s="16"/>
      <c r="U2061" s="16"/>
      <c r="V2061" s="16"/>
    </row>
    <row r="2062" spans="4:22" x14ac:dyDescent="0.2">
      <c r="D2062" s="22"/>
      <c r="F2062" s="16"/>
      <c r="I2062" s="23"/>
      <c r="L2062" s="16"/>
      <c r="M2062" s="16"/>
      <c r="N2062" s="16"/>
      <c r="R2062" s="24"/>
      <c r="S2062" s="24"/>
      <c r="T2062" s="16"/>
      <c r="U2062" s="16"/>
      <c r="V2062" s="16"/>
    </row>
    <row r="2063" spans="4:22" x14ac:dyDescent="0.2">
      <c r="D2063" s="22"/>
      <c r="F2063" s="16"/>
      <c r="I2063" s="23"/>
      <c r="L2063" s="16"/>
      <c r="M2063" s="16"/>
      <c r="N2063" s="16"/>
      <c r="R2063" s="24"/>
      <c r="S2063" s="24"/>
      <c r="T2063" s="16"/>
      <c r="U2063" s="16"/>
      <c r="V2063" s="16"/>
    </row>
    <row r="2064" spans="4:22" x14ac:dyDescent="0.2">
      <c r="D2064" s="22"/>
      <c r="F2064" s="16"/>
      <c r="I2064" s="23"/>
      <c r="L2064" s="16"/>
      <c r="M2064" s="16"/>
      <c r="N2064" s="16"/>
      <c r="R2064" s="24"/>
      <c r="S2064" s="24"/>
      <c r="T2064" s="16"/>
      <c r="U2064" s="16"/>
      <c r="V2064" s="16"/>
    </row>
    <row r="2065" spans="4:22" x14ac:dyDescent="0.2">
      <c r="D2065" s="22"/>
      <c r="F2065" s="16"/>
      <c r="I2065" s="23"/>
      <c r="L2065" s="16"/>
      <c r="M2065" s="16"/>
      <c r="N2065" s="16"/>
      <c r="R2065" s="24"/>
      <c r="S2065" s="24"/>
      <c r="T2065" s="16"/>
      <c r="U2065" s="16"/>
      <c r="V2065" s="16"/>
    </row>
    <row r="2066" spans="4:22" x14ac:dyDescent="0.2">
      <c r="D2066" s="22"/>
      <c r="F2066" s="16"/>
      <c r="I2066" s="23"/>
      <c r="L2066" s="16"/>
      <c r="M2066" s="16"/>
      <c r="N2066" s="16"/>
      <c r="R2066" s="24"/>
      <c r="S2066" s="24"/>
      <c r="T2066" s="16"/>
      <c r="U2066" s="16"/>
      <c r="V2066" s="16"/>
    </row>
    <row r="2067" spans="4:22" x14ac:dyDescent="0.2">
      <c r="D2067" s="22"/>
      <c r="F2067" s="16"/>
      <c r="I2067" s="23"/>
      <c r="L2067" s="16"/>
      <c r="M2067" s="16"/>
      <c r="N2067" s="16"/>
      <c r="R2067" s="24"/>
      <c r="S2067" s="24"/>
      <c r="T2067" s="16"/>
      <c r="U2067" s="16"/>
      <c r="V2067" s="16"/>
    </row>
    <row r="2068" spans="4:22" x14ac:dyDescent="0.2">
      <c r="D2068" s="22"/>
      <c r="F2068" s="16"/>
      <c r="I2068" s="23"/>
      <c r="L2068" s="16"/>
      <c r="M2068" s="16"/>
      <c r="N2068" s="16"/>
      <c r="R2068" s="24"/>
      <c r="S2068" s="24"/>
      <c r="T2068" s="16"/>
      <c r="U2068" s="16"/>
      <c r="V2068" s="16"/>
    </row>
    <row r="2069" spans="4:22" x14ac:dyDescent="0.2">
      <c r="D2069" s="22"/>
      <c r="F2069" s="16"/>
      <c r="I2069" s="23"/>
      <c r="L2069" s="16"/>
      <c r="M2069" s="16"/>
      <c r="N2069" s="16"/>
      <c r="R2069" s="24"/>
      <c r="S2069" s="24"/>
      <c r="T2069" s="16"/>
      <c r="U2069" s="16"/>
      <c r="V2069" s="16"/>
    </row>
    <row r="2070" spans="4:22" x14ac:dyDescent="0.2">
      <c r="D2070" s="22"/>
      <c r="F2070" s="16"/>
      <c r="I2070" s="23"/>
      <c r="L2070" s="16"/>
      <c r="M2070" s="16"/>
      <c r="N2070" s="16"/>
      <c r="R2070" s="24"/>
      <c r="S2070" s="24"/>
      <c r="T2070" s="16"/>
      <c r="U2070" s="16"/>
      <c r="V2070" s="16"/>
    </row>
    <row r="2071" spans="4:22" x14ac:dyDescent="0.2">
      <c r="D2071" s="22"/>
      <c r="F2071" s="16"/>
      <c r="I2071" s="23"/>
      <c r="L2071" s="16"/>
      <c r="M2071" s="16"/>
      <c r="N2071" s="16"/>
      <c r="R2071" s="24"/>
      <c r="S2071" s="24"/>
      <c r="T2071" s="16"/>
      <c r="U2071" s="16"/>
      <c r="V2071" s="16"/>
    </row>
    <row r="2072" spans="4:22" x14ac:dyDescent="0.2">
      <c r="D2072" s="22"/>
      <c r="F2072" s="16"/>
      <c r="I2072" s="23"/>
      <c r="L2072" s="16"/>
      <c r="M2072" s="16"/>
      <c r="N2072" s="16"/>
      <c r="R2072" s="24"/>
      <c r="S2072" s="24"/>
      <c r="T2072" s="16"/>
      <c r="U2072" s="16"/>
      <c r="V2072" s="16"/>
    </row>
    <row r="2073" spans="4:22" x14ac:dyDescent="0.2">
      <c r="D2073" s="22"/>
      <c r="F2073" s="16"/>
      <c r="I2073" s="23"/>
      <c r="L2073" s="16"/>
      <c r="M2073" s="16"/>
      <c r="N2073" s="16"/>
      <c r="R2073" s="24"/>
      <c r="S2073" s="24"/>
      <c r="T2073" s="16"/>
      <c r="U2073" s="16"/>
      <c r="V2073" s="16"/>
    </row>
    <row r="2074" spans="4:22" x14ac:dyDescent="0.2">
      <c r="D2074" s="22"/>
      <c r="F2074" s="16"/>
      <c r="I2074" s="23"/>
      <c r="L2074" s="16"/>
      <c r="M2074" s="16"/>
      <c r="N2074" s="16"/>
      <c r="R2074" s="24"/>
      <c r="S2074" s="24"/>
      <c r="T2074" s="16"/>
      <c r="U2074" s="16"/>
      <c r="V2074" s="16"/>
    </row>
    <row r="2075" spans="4:22" x14ac:dyDescent="0.2">
      <c r="D2075" s="22"/>
      <c r="F2075" s="16"/>
      <c r="I2075" s="23"/>
      <c r="L2075" s="16"/>
      <c r="M2075" s="16"/>
      <c r="N2075" s="16"/>
      <c r="R2075" s="24"/>
      <c r="S2075" s="24"/>
      <c r="T2075" s="16"/>
      <c r="U2075" s="16"/>
      <c r="V2075" s="16"/>
    </row>
    <row r="2076" spans="4:22" x14ac:dyDescent="0.2">
      <c r="D2076" s="22"/>
      <c r="F2076" s="16"/>
      <c r="I2076" s="23"/>
      <c r="L2076" s="16"/>
      <c r="M2076" s="16"/>
      <c r="N2076" s="16"/>
      <c r="R2076" s="24"/>
      <c r="S2076" s="24"/>
      <c r="T2076" s="16"/>
      <c r="U2076" s="16"/>
      <c r="V2076" s="16"/>
    </row>
    <row r="2077" spans="4:22" x14ac:dyDescent="0.2">
      <c r="D2077" s="22"/>
      <c r="F2077" s="16"/>
      <c r="I2077" s="23"/>
      <c r="L2077" s="16"/>
      <c r="M2077" s="16"/>
      <c r="N2077" s="16"/>
      <c r="R2077" s="24"/>
      <c r="S2077" s="24"/>
      <c r="T2077" s="16"/>
      <c r="U2077" s="16"/>
      <c r="V2077" s="16"/>
    </row>
    <row r="2078" spans="4:22" x14ac:dyDescent="0.2">
      <c r="D2078" s="22"/>
      <c r="F2078" s="16"/>
      <c r="I2078" s="23"/>
      <c r="L2078" s="16"/>
      <c r="M2078" s="16"/>
      <c r="N2078" s="16"/>
      <c r="R2078" s="24"/>
      <c r="S2078" s="24"/>
      <c r="T2078" s="16"/>
      <c r="U2078" s="16"/>
      <c r="V2078" s="16"/>
    </row>
    <row r="2079" spans="4:22" x14ac:dyDescent="0.2">
      <c r="D2079" s="22"/>
      <c r="F2079" s="16"/>
      <c r="I2079" s="23"/>
      <c r="L2079" s="16"/>
      <c r="M2079" s="16"/>
      <c r="N2079" s="16"/>
      <c r="R2079" s="24"/>
      <c r="S2079" s="24"/>
      <c r="T2079" s="16"/>
      <c r="U2079" s="16"/>
      <c r="V2079" s="16"/>
    </row>
    <row r="2080" spans="4:22" x14ac:dyDescent="0.2">
      <c r="D2080" s="22"/>
      <c r="F2080" s="16"/>
      <c r="I2080" s="23"/>
      <c r="L2080" s="16"/>
      <c r="M2080" s="16"/>
      <c r="N2080" s="16"/>
      <c r="R2080" s="24"/>
      <c r="S2080" s="24"/>
      <c r="T2080" s="16"/>
      <c r="U2080" s="16"/>
      <c r="V2080" s="16"/>
    </row>
    <row r="2081" spans="4:22" x14ac:dyDescent="0.2">
      <c r="D2081" s="22"/>
      <c r="F2081" s="16"/>
      <c r="I2081" s="23"/>
      <c r="L2081" s="16"/>
      <c r="M2081" s="16"/>
      <c r="N2081" s="16"/>
      <c r="R2081" s="24"/>
      <c r="S2081" s="24"/>
      <c r="T2081" s="16"/>
      <c r="U2081" s="16"/>
      <c r="V2081" s="16"/>
    </row>
    <row r="2082" spans="4:22" x14ac:dyDescent="0.2">
      <c r="D2082" s="22"/>
      <c r="F2082" s="16"/>
      <c r="I2082" s="23"/>
      <c r="L2082" s="16"/>
      <c r="M2082" s="16"/>
      <c r="N2082" s="16"/>
      <c r="R2082" s="24"/>
      <c r="S2082" s="24"/>
      <c r="T2082" s="16"/>
      <c r="U2082" s="16"/>
      <c r="V2082" s="16"/>
    </row>
    <row r="2083" spans="4:22" x14ac:dyDescent="0.2">
      <c r="D2083" s="22"/>
      <c r="F2083" s="16"/>
      <c r="I2083" s="23"/>
      <c r="L2083" s="16"/>
      <c r="M2083" s="16"/>
      <c r="N2083" s="16"/>
      <c r="R2083" s="24"/>
      <c r="S2083" s="24"/>
      <c r="T2083" s="16"/>
      <c r="U2083" s="16"/>
      <c r="V2083" s="16"/>
    </row>
    <row r="2084" spans="4:22" x14ac:dyDescent="0.2">
      <c r="D2084" s="22"/>
      <c r="F2084" s="16"/>
      <c r="I2084" s="23"/>
      <c r="L2084" s="16"/>
      <c r="M2084" s="16"/>
      <c r="N2084" s="16"/>
      <c r="R2084" s="24"/>
      <c r="S2084" s="24"/>
      <c r="T2084" s="16"/>
      <c r="U2084" s="16"/>
      <c r="V2084" s="16"/>
    </row>
    <row r="2085" spans="4:22" x14ac:dyDescent="0.2">
      <c r="D2085" s="22"/>
      <c r="F2085" s="16"/>
      <c r="I2085" s="23"/>
      <c r="L2085" s="16"/>
      <c r="M2085" s="16"/>
      <c r="N2085" s="16"/>
      <c r="R2085" s="24"/>
      <c r="S2085" s="24"/>
      <c r="T2085" s="16"/>
      <c r="U2085" s="16"/>
      <c r="V2085" s="16"/>
    </row>
    <row r="2086" spans="4:22" x14ac:dyDescent="0.2">
      <c r="D2086" s="22"/>
      <c r="F2086" s="16"/>
      <c r="I2086" s="23"/>
      <c r="L2086" s="16"/>
      <c r="M2086" s="16"/>
      <c r="N2086" s="16"/>
      <c r="R2086" s="24"/>
      <c r="S2086" s="24"/>
      <c r="T2086" s="16"/>
      <c r="U2086" s="16"/>
      <c r="V2086" s="16"/>
    </row>
    <row r="2087" spans="4:22" x14ac:dyDescent="0.2">
      <c r="D2087" s="22"/>
      <c r="F2087" s="16"/>
      <c r="I2087" s="23"/>
      <c r="L2087" s="16"/>
      <c r="M2087" s="16"/>
      <c r="N2087" s="16"/>
      <c r="R2087" s="24"/>
      <c r="S2087" s="24"/>
      <c r="T2087" s="16"/>
      <c r="U2087" s="16"/>
      <c r="V2087" s="16"/>
    </row>
    <row r="2088" spans="4:22" x14ac:dyDescent="0.2">
      <c r="D2088" s="22"/>
      <c r="F2088" s="16"/>
      <c r="I2088" s="23"/>
      <c r="L2088" s="16"/>
      <c r="M2088" s="16"/>
      <c r="N2088" s="16"/>
      <c r="R2088" s="24"/>
      <c r="S2088" s="24"/>
      <c r="T2088" s="16"/>
      <c r="U2088" s="16"/>
      <c r="V2088" s="16"/>
    </row>
    <row r="2089" spans="4:22" x14ac:dyDescent="0.2">
      <c r="D2089" s="22"/>
      <c r="F2089" s="16"/>
      <c r="I2089" s="23"/>
      <c r="L2089" s="16"/>
      <c r="M2089" s="16"/>
      <c r="N2089" s="16"/>
      <c r="R2089" s="24"/>
      <c r="S2089" s="24"/>
      <c r="T2089" s="16"/>
      <c r="U2089" s="16"/>
      <c r="V2089" s="16"/>
    </row>
    <row r="2090" spans="4:22" x14ac:dyDescent="0.2">
      <c r="D2090" s="22"/>
      <c r="F2090" s="16"/>
      <c r="I2090" s="23"/>
      <c r="L2090" s="16"/>
      <c r="M2090" s="16"/>
      <c r="N2090" s="16"/>
      <c r="R2090" s="24"/>
      <c r="S2090" s="24"/>
      <c r="T2090" s="16"/>
      <c r="U2090" s="16"/>
      <c r="V2090" s="16"/>
    </row>
    <row r="2091" spans="4:22" x14ac:dyDescent="0.2">
      <c r="D2091" s="22"/>
      <c r="F2091" s="16"/>
      <c r="I2091" s="23"/>
      <c r="L2091" s="16"/>
      <c r="M2091" s="16"/>
      <c r="N2091" s="16"/>
      <c r="R2091" s="24"/>
      <c r="S2091" s="24"/>
      <c r="T2091" s="16"/>
      <c r="U2091" s="16"/>
      <c r="V2091" s="16"/>
    </row>
    <row r="2092" spans="4:22" x14ac:dyDescent="0.2">
      <c r="D2092" s="22"/>
      <c r="F2092" s="16"/>
      <c r="I2092" s="23"/>
      <c r="L2092" s="16"/>
      <c r="M2092" s="16"/>
      <c r="N2092" s="16"/>
      <c r="R2092" s="24"/>
      <c r="S2092" s="24"/>
      <c r="T2092" s="16"/>
      <c r="U2092" s="16"/>
      <c r="V2092" s="16"/>
    </row>
    <row r="2093" spans="4:22" x14ac:dyDescent="0.2">
      <c r="D2093" s="22"/>
      <c r="F2093" s="16"/>
      <c r="I2093" s="23"/>
      <c r="L2093" s="16"/>
      <c r="M2093" s="16"/>
      <c r="N2093" s="16"/>
      <c r="R2093" s="24"/>
      <c r="S2093" s="24"/>
      <c r="T2093" s="16"/>
      <c r="U2093" s="16"/>
      <c r="V2093" s="16"/>
    </row>
    <row r="2094" spans="4:22" x14ac:dyDescent="0.2">
      <c r="D2094" s="22"/>
      <c r="F2094" s="16"/>
      <c r="I2094" s="23"/>
      <c r="L2094" s="16"/>
      <c r="M2094" s="16"/>
      <c r="N2094" s="16"/>
      <c r="R2094" s="24"/>
      <c r="S2094" s="24"/>
      <c r="T2094" s="16"/>
      <c r="U2094" s="16"/>
      <c r="V2094" s="16"/>
    </row>
    <row r="2095" spans="4:22" x14ac:dyDescent="0.2">
      <c r="D2095" s="22"/>
      <c r="F2095" s="16"/>
      <c r="I2095" s="23"/>
      <c r="L2095" s="16"/>
      <c r="M2095" s="16"/>
      <c r="N2095" s="16"/>
      <c r="R2095" s="24"/>
      <c r="S2095" s="24"/>
      <c r="T2095" s="16"/>
      <c r="U2095" s="16"/>
      <c r="V2095" s="16"/>
    </row>
    <row r="2096" spans="4:22" x14ac:dyDescent="0.2">
      <c r="D2096" s="22"/>
      <c r="F2096" s="16"/>
      <c r="I2096" s="23"/>
      <c r="L2096" s="16"/>
      <c r="M2096" s="16"/>
      <c r="N2096" s="16"/>
      <c r="R2096" s="24"/>
      <c r="S2096" s="24"/>
      <c r="T2096" s="16"/>
      <c r="U2096" s="16"/>
      <c r="V2096" s="16"/>
    </row>
    <row r="2097" spans="4:22" x14ac:dyDescent="0.2">
      <c r="D2097" s="22"/>
      <c r="F2097" s="16"/>
      <c r="I2097" s="23"/>
      <c r="L2097" s="16"/>
      <c r="M2097" s="16"/>
      <c r="N2097" s="16"/>
      <c r="R2097" s="24"/>
      <c r="S2097" s="24"/>
      <c r="T2097" s="16"/>
      <c r="U2097" s="16"/>
      <c r="V2097" s="16"/>
    </row>
    <row r="2098" spans="4:22" x14ac:dyDescent="0.2">
      <c r="D2098" s="22"/>
      <c r="F2098" s="16"/>
      <c r="I2098" s="23"/>
      <c r="L2098" s="16"/>
      <c r="M2098" s="16"/>
      <c r="N2098" s="16"/>
      <c r="R2098" s="24"/>
      <c r="S2098" s="24"/>
      <c r="T2098" s="16"/>
      <c r="U2098" s="16"/>
      <c r="V2098" s="16"/>
    </row>
    <row r="2099" spans="4:22" x14ac:dyDescent="0.2">
      <c r="D2099" s="22"/>
      <c r="F2099" s="16"/>
      <c r="I2099" s="23"/>
      <c r="L2099" s="16"/>
      <c r="M2099" s="16"/>
      <c r="N2099" s="16"/>
      <c r="R2099" s="24"/>
      <c r="S2099" s="24"/>
      <c r="T2099" s="16"/>
      <c r="U2099" s="16"/>
      <c r="V2099" s="16"/>
    </row>
    <row r="2100" spans="4:22" x14ac:dyDescent="0.2">
      <c r="D2100" s="22"/>
      <c r="F2100" s="16"/>
      <c r="I2100" s="23"/>
      <c r="L2100" s="16"/>
      <c r="M2100" s="16"/>
      <c r="N2100" s="16"/>
      <c r="R2100" s="24"/>
      <c r="S2100" s="24"/>
      <c r="T2100" s="16"/>
      <c r="U2100" s="16"/>
      <c r="V2100" s="16"/>
    </row>
    <row r="2101" spans="4:22" x14ac:dyDescent="0.2">
      <c r="D2101" s="22"/>
      <c r="F2101" s="16"/>
      <c r="I2101" s="23"/>
      <c r="L2101" s="16"/>
      <c r="M2101" s="16"/>
      <c r="N2101" s="16"/>
      <c r="R2101" s="24"/>
      <c r="S2101" s="24"/>
      <c r="T2101" s="16"/>
      <c r="U2101" s="16"/>
      <c r="V2101" s="16"/>
    </row>
    <row r="2102" spans="4:22" x14ac:dyDescent="0.2">
      <c r="D2102" s="22"/>
      <c r="F2102" s="16"/>
      <c r="I2102" s="23"/>
      <c r="L2102" s="16"/>
      <c r="M2102" s="16"/>
      <c r="N2102" s="16"/>
      <c r="R2102" s="24"/>
      <c r="S2102" s="24"/>
      <c r="T2102" s="16"/>
      <c r="U2102" s="16"/>
      <c r="V2102" s="16"/>
    </row>
    <row r="2103" spans="4:22" x14ac:dyDescent="0.2">
      <c r="D2103" s="22"/>
      <c r="F2103" s="16"/>
      <c r="I2103" s="23"/>
      <c r="L2103" s="16"/>
      <c r="M2103" s="16"/>
      <c r="N2103" s="16"/>
      <c r="R2103" s="24"/>
      <c r="S2103" s="24"/>
      <c r="T2103" s="16"/>
      <c r="U2103" s="16"/>
      <c r="V2103" s="16"/>
    </row>
    <row r="2104" spans="4:22" x14ac:dyDescent="0.2">
      <c r="D2104" s="22"/>
      <c r="F2104" s="16"/>
      <c r="I2104" s="23"/>
      <c r="L2104" s="16"/>
      <c r="M2104" s="16"/>
      <c r="N2104" s="16"/>
      <c r="R2104" s="24"/>
      <c r="S2104" s="24"/>
      <c r="T2104" s="16"/>
      <c r="U2104" s="16"/>
      <c r="V2104" s="16"/>
    </row>
    <row r="2105" spans="4:22" x14ac:dyDescent="0.2">
      <c r="D2105" s="22"/>
      <c r="F2105" s="16"/>
      <c r="I2105" s="23"/>
      <c r="L2105" s="16"/>
      <c r="M2105" s="16"/>
      <c r="N2105" s="16"/>
      <c r="R2105" s="24"/>
      <c r="S2105" s="24"/>
      <c r="T2105" s="16"/>
      <c r="U2105" s="16"/>
      <c r="V2105" s="16"/>
    </row>
    <row r="2106" spans="4:22" x14ac:dyDescent="0.2">
      <c r="D2106" s="22"/>
      <c r="F2106" s="16"/>
      <c r="I2106" s="23"/>
      <c r="L2106" s="16"/>
      <c r="M2106" s="16"/>
      <c r="N2106" s="16"/>
      <c r="R2106" s="24"/>
      <c r="S2106" s="24"/>
      <c r="T2106" s="16"/>
      <c r="U2106" s="16"/>
      <c r="V2106" s="16"/>
    </row>
    <row r="2107" spans="4:22" x14ac:dyDescent="0.2">
      <c r="D2107" s="22"/>
      <c r="F2107" s="16"/>
      <c r="I2107" s="23"/>
      <c r="L2107" s="16"/>
      <c r="M2107" s="16"/>
      <c r="N2107" s="16"/>
      <c r="R2107" s="24"/>
      <c r="S2107" s="24"/>
      <c r="T2107" s="16"/>
      <c r="U2107" s="16"/>
      <c r="V2107" s="16"/>
    </row>
    <row r="2108" spans="4:22" x14ac:dyDescent="0.2">
      <c r="D2108" s="22"/>
      <c r="F2108" s="16"/>
      <c r="I2108" s="23"/>
      <c r="L2108" s="16"/>
      <c r="M2108" s="16"/>
      <c r="N2108" s="16"/>
      <c r="R2108" s="24"/>
      <c r="S2108" s="24"/>
      <c r="T2108" s="16"/>
      <c r="U2108" s="16"/>
      <c r="V2108" s="16"/>
    </row>
    <row r="2109" spans="4:22" x14ac:dyDescent="0.2">
      <c r="D2109" s="22"/>
      <c r="F2109" s="16"/>
      <c r="I2109" s="23"/>
      <c r="L2109" s="16"/>
      <c r="M2109" s="16"/>
      <c r="N2109" s="16"/>
      <c r="R2109" s="24"/>
      <c r="S2109" s="24"/>
      <c r="T2109" s="16"/>
      <c r="U2109" s="16"/>
      <c r="V2109" s="16"/>
    </row>
    <row r="2110" spans="4:22" x14ac:dyDescent="0.2">
      <c r="D2110" s="22"/>
      <c r="F2110" s="16"/>
      <c r="I2110" s="23"/>
      <c r="L2110" s="16"/>
      <c r="M2110" s="16"/>
      <c r="N2110" s="16"/>
      <c r="R2110" s="24"/>
      <c r="S2110" s="24"/>
      <c r="T2110" s="16"/>
      <c r="U2110" s="16"/>
      <c r="V2110" s="16"/>
    </row>
    <row r="2111" spans="4:22" x14ac:dyDescent="0.2">
      <c r="D2111" s="22"/>
      <c r="F2111" s="16"/>
      <c r="I2111" s="23"/>
      <c r="L2111" s="16"/>
      <c r="M2111" s="16"/>
      <c r="N2111" s="16"/>
      <c r="R2111" s="24"/>
      <c r="S2111" s="24"/>
      <c r="T2111" s="16"/>
      <c r="U2111" s="16"/>
      <c r="V2111" s="16"/>
    </row>
    <row r="2112" spans="4:22" x14ac:dyDescent="0.2">
      <c r="D2112" s="22"/>
      <c r="F2112" s="16"/>
      <c r="I2112" s="23"/>
      <c r="L2112" s="16"/>
      <c r="M2112" s="16"/>
      <c r="N2112" s="16"/>
      <c r="R2112" s="24"/>
      <c r="S2112" s="24"/>
      <c r="T2112" s="16"/>
      <c r="U2112" s="16"/>
      <c r="V2112" s="16"/>
    </row>
    <row r="2113" spans="4:22" x14ac:dyDescent="0.2">
      <c r="D2113" s="22"/>
      <c r="F2113" s="16"/>
      <c r="I2113" s="23"/>
      <c r="L2113" s="16"/>
      <c r="M2113" s="16"/>
      <c r="N2113" s="16"/>
      <c r="R2113" s="24"/>
      <c r="S2113" s="24"/>
      <c r="T2113" s="16"/>
      <c r="U2113" s="16"/>
      <c r="V2113" s="16"/>
    </row>
    <row r="2114" spans="4:22" x14ac:dyDescent="0.2">
      <c r="D2114" s="22"/>
      <c r="F2114" s="16"/>
      <c r="I2114" s="23"/>
      <c r="L2114" s="16"/>
      <c r="M2114" s="16"/>
      <c r="N2114" s="16"/>
      <c r="R2114" s="24"/>
      <c r="S2114" s="24"/>
      <c r="T2114" s="16"/>
      <c r="U2114" s="16"/>
      <c r="V2114" s="16"/>
    </row>
    <row r="2115" spans="4:22" x14ac:dyDescent="0.2">
      <c r="D2115" s="22"/>
      <c r="F2115" s="16"/>
      <c r="I2115" s="23"/>
      <c r="L2115" s="16"/>
      <c r="M2115" s="16"/>
      <c r="N2115" s="16"/>
      <c r="R2115" s="24"/>
      <c r="S2115" s="24"/>
      <c r="T2115" s="16"/>
      <c r="U2115" s="16"/>
      <c r="V2115" s="16"/>
    </row>
    <row r="2116" spans="4:22" x14ac:dyDescent="0.2">
      <c r="D2116" s="22"/>
      <c r="F2116" s="16"/>
      <c r="I2116" s="23"/>
      <c r="L2116" s="16"/>
      <c r="M2116" s="16"/>
      <c r="N2116" s="16"/>
      <c r="R2116" s="24"/>
      <c r="S2116" s="24"/>
      <c r="T2116" s="16"/>
      <c r="U2116" s="16"/>
      <c r="V2116" s="16"/>
    </row>
    <row r="2117" spans="4:22" x14ac:dyDescent="0.2">
      <c r="D2117" s="22"/>
      <c r="F2117" s="16"/>
      <c r="I2117" s="23"/>
      <c r="L2117" s="16"/>
      <c r="M2117" s="16"/>
      <c r="N2117" s="16"/>
      <c r="R2117" s="24"/>
      <c r="S2117" s="24"/>
      <c r="T2117" s="16"/>
      <c r="U2117" s="16"/>
      <c r="V2117" s="16"/>
    </row>
    <row r="2118" spans="4:22" x14ac:dyDescent="0.2">
      <c r="D2118" s="22"/>
      <c r="F2118" s="16"/>
      <c r="I2118" s="23"/>
      <c r="L2118" s="16"/>
      <c r="M2118" s="16"/>
      <c r="N2118" s="16"/>
      <c r="R2118" s="24"/>
      <c r="S2118" s="24"/>
      <c r="T2118" s="16"/>
      <c r="U2118" s="16"/>
      <c r="V2118" s="16"/>
    </row>
    <row r="2119" spans="4:22" x14ac:dyDescent="0.2">
      <c r="D2119" s="22"/>
      <c r="F2119" s="16"/>
      <c r="I2119" s="23"/>
      <c r="L2119" s="16"/>
      <c r="M2119" s="16"/>
      <c r="N2119" s="16"/>
      <c r="R2119" s="24"/>
      <c r="S2119" s="24"/>
      <c r="T2119" s="16"/>
      <c r="U2119" s="16"/>
      <c r="V2119" s="16"/>
    </row>
    <row r="2120" spans="4:22" x14ac:dyDescent="0.2">
      <c r="D2120" s="22"/>
      <c r="F2120" s="16"/>
      <c r="I2120" s="23"/>
      <c r="L2120" s="16"/>
      <c r="M2120" s="16"/>
      <c r="N2120" s="16"/>
      <c r="R2120" s="24"/>
      <c r="S2120" s="24"/>
      <c r="T2120" s="16"/>
      <c r="U2120" s="16"/>
      <c r="V2120" s="16"/>
    </row>
    <row r="2121" spans="4:22" x14ac:dyDescent="0.2">
      <c r="D2121" s="22"/>
      <c r="F2121" s="16"/>
      <c r="I2121" s="23"/>
      <c r="L2121" s="16"/>
      <c r="M2121" s="16"/>
      <c r="N2121" s="16"/>
      <c r="R2121" s="24"/>
      <c r="S2121" s="24"/>
      <c r="T2121" s="16"/>
      <c r="U2121" s="16"/>
      <c r="V2121" s="16"/>
    </row>
    <row r="2122" spans="4:22" x14ac:dyDescent="0.2">
      <c r="D2122" s="22"/>
      <c r="F2122" s="16"/>
      <c r="I2122" s="23"/>
      <c r="L2122" s="16"/>
      <c r="M2122" s="16"/>
      <c r="N2122" s="16"/>
      <c r="R2122" s="24"/>
      <c r="S2122" s="24"/>
      <c r="T2122" s="16"/>
      <c r="U2122" s="16"/>
      <c r="V2122" s="16"/>
    </row>
    <row r="2123" spans="4:22" x14ac:dyDescent="0.2">
      <c r="D2123" s="22"/>
      <c r="F2123" s="16"/>
      <c r="I2123" s="23"/>
      <c r="L2123" s="16"/>
      <c r="M2123" s="16"/>
      <c r="N2123" s="16"/>
      <c r="R2123" s="24"/>
      <c r="S2123" s="24"/>
      <c r="T2123" s="16"/>
      <c r="U2123" s="16"/>
      <c r="V2123" s="16"/>
    </row>
    <row r="2124" spans="4:22" x14ac:dyDescent="0.2">
      <c r="D2124" s="22"/>
      <c r="F2124" s="16"/>
      <c r="I2124" s="23"/>
      <c r="L2124" s="16"/>
      <c r="M2124" s="16"/>
      <c r="N2124" s="16"/>
      <c r="R2124" s="24"/>
      <c r="S2124" s="24"/>
      <c r="T2124" s="16"/>
      <c r="U2124" s="16"/>
      <c r="V2124" s="16"/>
    </row>
    <row r="2125" spans="4:22" x14ac:dyDescent="0.2">
      <c r="D2125" s="22"/>
      <c r="F2125" s="16"/>
      <c r="I2125" s="23"/>
      <c r="L2125" s="16"/>
      <c r="M2125" s="16"/>
      <c r="N2125" s="16"/>
      <c r="R2125" s="24"/>
      <c r="S2125" s="24"/>
      <c r="T2125" s="16"/>
      <c r="U2125" s="16"/>
      <c r="V2125" s="16"/>
    </row>
    <row r="2126" spans="4:22" x14ac:dyDescent="0.2">
      <c r="D2126" s="22"/>
      <c r="F2126" s="16"/>
      <c r="I2126" s="23"/>
      <c r="L2126" s="16"/>
      <c r="M2126" s="16"/>
      <c r="N2126" s="16"/>
      <c r="R2126" s="24"/>
      <c r="S2126" s="24"/>
      <c r="T2126" s="16"/>
      <c r="U2126" s="16"/>
      <c r="V2126" s="16"/>
    </row>
    <row r="2127" spans="4:22" x14ac:dyDescent="0.2">
      <c r="D2127" s="22"/>
      <c r="F2127" s="16"/>
      <c r="I2127" s="23"/>
      <c r="L2127" s="16"/>
      <c r="M2127" s="16"/>
      <c r="N2127" s="16"/>
      <c r="R2127" s="24"/>
      <c r="S2127" s="24"/>
      <c r="T2127" s="16"/>
      <c r="U2127" s="16"/>
      <c r="V2127" s="16"/>
    </row>
    <row r="2128" spans="4:22" x14ac:dyDescent="0.2">
      <c r="D2128" s="22"/>
      <c r="F2128" s="16"/>
      <c r="I2128" s="23"/>
      <c r="L2128" s="16"/>
      <c r="M2128" s="16"/>
      <c r="N2128" s="16"/>
      <c r="R2128" s="24"/>
      <c r="S2128" s="24"/>
      <c r="T2128" s="16"/>
      <c r="U2128" s="16"/>
      <c r="V2128" s="16"/>
    </row>
    <row r="2129" spans="4:22" x14ac:dyDescent="0.2">
      <c r="D2129" s="22"/>
      <c r="F2129" s="16"/>
      <c r="I2129" s="23"/>
      <c r="L2129" s="16"/>
      <c r="M2129" s="16"/>
      <c r="N2129" s="16"/>
      <c r="R2129" s="24"/>
      <c r="S2129" s="24"/>
      <c r="T2129" s="16"/>
      <c r="U2129" s="16"/>
      <c r="V2129" s="16"/>
    </row>
    <row r="2130" spans="4:22" x14ac:dyDescent="0.2">
      <c r="D2130" s="22"/>
      <c r="F2130" s="16"/>
      <c r="I2130" s="23"/>
      <c r="L2130" s="16"/>
      <c r="M2130" s="16"/>
      <c r="N2130" s="16"/>
      <c r="R2130" s="24"/>
      <c r="S2130" s="24"/>
      <c r="T2130" s="16"/>
      <c r="U2130" s="16"/>
      <c r="V2130" s="16"/>
    </row>
    <row r="2131" spans="4:22" x14ac:dyDescent="0.2">
      <c r="D2131" s="22"/>
      <c r="F2131" s="16"/>
      <c r="I2131" s="23"/>
      <c r="L2131" s="16"/>
      <c r="M2131" s="16"/>
      <c r="N2131" s="16"/>
      <c r="R2131" s="24"/>
      <c r="S2131" s="24"/>
      <c r="T2131" s="16"/>
      <c r="U2131" s="16"/>
      <c r="V2131" s="16"/>
    </row>
    <row r="2132" spans="4:22" x14ac:dyDescent="0.2">
      <c r="D2132" s="22"/>
      <c r="F2132" s="16"/>
      <c r="I2132" s="23"/>
      <c r="L2132" s="16"/>
      <c r="M2132" s="16"/>
      <c r="N2132" s="16"/>
      <c r="R2132" s="24"/>
      <c r="S2132" s="24"/>
      <c r="T2132" s="16"/>
      <c r="U2132" s="16"/>
      <c r="V2132" s="16"/>
    </row>
    <row r="2133" spans="4:22" x14ac:dyDescent="0.2">
      <c r="D2133" s="22"/>
      <c r="F2133" s="16"/>
      <c r="I2133" s="23"/>
      <c r="L2133" s="16"/>
      <c r="M2133" s="16"/>
      <c r="N2133" s="16"/>
      <c r="R2133" s="24"/>
      <c r="S2133" s="24"/>
      <c r="T2133" s="16"/>
      <c r="U2133" s="16"/>
      <c r="V2133" s="16"/>
    </row>
    <row r="2134" spans="4:22" x14ac:dyDescent="0.2">
      <c r="D2134" s="22"/>
      <c r="F2134" s="16"/>
      <c r="I2134" s="23"/>
      <c r="L2134" s="16"/>
      <c r="M2134" s="16"/>
      <c r="N2134" s="16"/>
      <c r="R2134" s="24"/>
      <c r="S2134" s="24"/>
      <c r="T2134" s="16"/>
      <c r="U2134" s="16"/>
      <c r="V2134" s="16"/>
    </row>
    <row r="2135" spans="4:22" x14ac:dyDescent="0.2">
      <c r="D2135" s="22"/>
      <c r="F2135" s="16"/>
      <c r="I2135" s="23"/>
      <c r="L2135" s="16"/>
      <c r="M2135" s="16"/>
      <c r="N2135" s="16"/>
      <c r="R2135" s="24"/>
      <c r="S2135" s="24"/>
      <c r="T2135" s="16"/>
      <c r="U2135" s="16"/>
      <c r="V2135" s="16"/>
    </row>
    <row r="2136" spans="4:22" x14ac:dyDescent="0.2">
      <c r="D2136" s="22"/>
      <c r="F2136" s="16"/>
      <c r="I2136" s="23"/>
      <c r="L2136" s="16"/>
      <c r="M2136" s="16"/>
      <c r="N2136" s="16"/>
      <c r="R2136" s="24"/>
      <c r="S2136" s="24"/>
      <c r="T2136" s="16"/>
      <c r="U2136" s="16"/>
      <c r="V2136" s="16"/>
    </row>
    <row r="2137" spans="4:22" x14ac:dyDescent="0.2">
      <c r="D2137" s="22"/>
      <c r="F2137" s="16"/>
      <c r="I2137" s="23"/>
      <c r="L2137" s="16"/>
      <c r="M2137" s="16"/>
      <c r="N2137" s="16"/>
      <c r="R2137" s="24"/>
      <c r="S2137" s="24"/>
      <c r="T2137" s="16"/>
      <c r="U2137" s="16"/>
      <c r="V2137" s="16"/>
    </row>
    <row r="2138" spans="4:22" x14ac:dyDescent="0.2">
      <c r="D2138" s="22"/>
      <c r="F2138" s="16"/>
      <c r="I2138" s="23"/>
      <c r="L2138" s="16"/>
      <c r="M2138" s="16"/>
      <c r="N2138" s="16"/>
      <c r="R2138" s="24"/>
      <c r="S2138" s="24"/>
      <c r="T2138" s="16"/>
      <c r="U2138" s="16"/>
      <c r="V2138" s="16"/>
    </row>
    <row r="2139" spans="4:22" x14ac:dyDescent="0.2">
      <c r="D2139" s="22"/>
      <c r="F2139" s="16"/>
      <c r="I2139" s="23"/>
      <c r="L2139" s="16"/>
      <c r="M2139" s="16"/>
      <c r="N2139" s="16"/>
      <c r="R2139" s="24"/>
      <c r="S2139" s="24"/>
      <c r="T2139" s="16"/>
      <c r="U2139" s="16"/>
      <c r="V2139" s="16"/>
    </row>
    <row r="2140" spans="4:22" x14ac:dyDescent="0.2">
      <c r="D2140" s="22"/>
      <c r="F2140" s="16"/>
      <c r="I2140" s="23"/>
      <c r="L2140" s="16"/>
      <c r="M2140" s="16"/>
      <c r="N2140" s="16"/>
      <c r="R2140" s="24"/>
      <c r="S2140" s="24"/>
      <c r="T2140" s="16"/>
      <c r="U2140" s="16"/>
      <c r="V2140" s="16"/>
    </row>
    <row r="2141" spans="4:22" x14ac:dyDescent="0.2">
      <c r="D2141" s="22"/>
      <c r="F2141" s="16"/>
      <c r="I2141" s="23"/>
      <c r="L2141" s="16"/>
      <c r="M2141" s="16"/>
      <c r="N2141" s="16"/>
      <c r="R2141" s="24"/>
      <c r="S2141" s="24"/>
      <c r="T2141" s="16"/>
      <c r="U2141" s="16"/>
      <c r="V2141" s="16"/>
    </row>
    <row r="2142" spans="4:22" x14ac:dyDescent="0.2">
      <c r="D2142" s="22"/>
      <c r="F2142" s="16"/>
      <c r="I2142" s="23"/>
      <c r="L2142" s="16"/>
      <c r="M2142" s="16"/>
      <c r="N2142" s="16"/>
      <c r="R2142" s="24"/>
      <c r="S2142" s="24"/>
      <c r="T2142" s="16"/>
      <c r="U2142" s="16"/>
      <c r="V2142" s="16"/>
    </row>
    <row r="2143" spans="4:22" x14ac:dyDescent="0.2">
      <c r="D2143" s="22"/>
      <c r="F2143" s="16"/>
      <c r="I2143" s="23"/>
      <c r="L2143" s="16"/>
      <c r="M2143" s="16"/>
      <c r="N2143" s="16"/>
      <c r="R2143" s="24"/>
      <c r="S2143" s="24"/>
      <c r="T2143" s="16"/>
      <c r="U2143" s="16"/>
      <c r="V2143" s="16"/>
    </row>
    <row r="2144" spans="4:22" x14ac:dyDescent="0.2">
      <c r="D2144" s="22"/>
      <c r="F2144" s="16"/>
      <c r="I2144" s="23"/>
      <c r="L2144" s="16"/>
      <c r="M2144" s="16"/>
      <c r="N2144" s="16"/>
      <c r="R2144" s="24"/>
      <c r="S2144" s="24"/>
      <c r="T2144" s="16"/>
      <c r="U2144" s="16"/>
      <c r="V2144" s="16"/>
    </row>
    <row r="2145" spans="4:22" x14ac:dyDescent="0.2">
      <c r="D2145" s="22"/>
      <c r="F2145" s="16"/>
      <c r="I2145" s="23"/>
      <c r="L2145" s="16"/>
      <c r="M2145" s="16"/>
      <c r="N2145" s="16"/>
      <c r="R2145" s="24"/>
      <c r="S2145" s="24"/>
      <c r="T2145" s="16"/>
      <c r="U2145" s="16"/>
      <c r="V2145" s="16"/>
    </row>
    <row r="2146" spans="4:22" x14ac:dyDescent="0.2">
      <c r="D2146" s="22"/>
      <c r="F2146" s="16"/>
      <c r="I2146" s="23"/>
      <c r="L2146" s="16"/>
      <c r="M2146" s="16"/>
      <c r="N2146" s="16"/>
      <c r="R2146" s="24"/>
      <c r="S2146" s="24"/>
      <c r="T2146" s="16"/>
      <c r="U2146" s="16"/>
      <c r="V2146" s="16"/>
    </row>
    <row r="2147" spans="4:22" x14ac:dyDescent="0.2">
      <c r="D2147" s="22"/>
      <c r="F2147" s="16"/>
      <c r="I2147" s="23"/>
      <c r="L2147" s="16"/>
      <c r="M2147" s="16"/>
      <c r="N2147" s="16"/>
      <c r="R2147" s="24"/>
      <c r="S2147" s="24"/>
      <c r="T2147" s="16"/>
      <c r="U2147" s="16"/>
      <c r="V2147" s="16"/>
    </row>
    <row r="2148" spans="4:22" x14ac:dyDescent="0.2">
      <c r="D2148" s="22"/>
      <c r="F2148" s="16"/>
      <c r="I2148" s="23"/>
      <c r="L2148" s="16"/>
      <c r="M2148" s="16"/>
      <c r="N2148" s="16"/>
      <c r="R2148" s="24"/>
      <c r="S2148" s="24"/>
      <c r="T2148" s="16"/>
      <c r="U2148" s="16"/>
      <c r="V2148" s="16"/>
    </row>
    <row r="2149" spans="4:22" x14ac:dyDescent="0.2">
      <c r="D2149" s="22"/>
      <c r="F2149" s="16"/>
      <c r="I2149" s="23"/>
      <c r="L2149" s="16"/>
      <c r="M2149" s="16"/>
      <c r="N2149" s="16"/>
      <c r="R2149" s="24"/>
      <c r="S2149" s="24"/>
      <c r="T2149" s="16"/>
      <c r="U2149" s="16"/>
      <c r="V2149" s="16"/>
    </row>
    <row r="2150" spans="4:22" x14ac:dyDescent="0.2">
      <c r="D2150" s="22"/>
      <c r="F2150" s="16"/>
      <c r="I2150" s="23"/>
      <c r="L2150" s="16"/>
      <c r="M2150" s="16"/>
      <c r="N2150" s="16"/>
      <c r="R2150" s="24"/>
      <c r="S2150" s="24"/>
      <c r="T2150" s="16"/>
      <c r="U2150" s="16"/>
      <c r="V2150" s="16"/>
    </row>
    <row r="2151" spans="4:22" x14ac:dyDescent="0.2">
      <c r="D2151" s="22"/>
      <c r="F2151" s="16"/>
      <c r="I2151" s="23"/>
      <c r="L2151" s="16"/>
      <c r="M2151" s="16"/>
      <c r="N2151" s="16"/>
      <c r="R2151" s="24"/>
      <c r="S2151" s="24"/>
      <c r="T2151" s="16"/>
      <c r="U2151" s="16"/>
      <c r="V2151" s="16"/>
    </row>
    <row r="2152" spans="4:22" x14ac:dyDescent="0.2">
      <c r="D2152" s="22"/>
      <c r="F2152" s="16"/>
      <c r="I2152" s="23"/>
      <c r="L2152" s="16"/>
      <c r="M2152" s="16"/>
      <c r="N2152" s="16"/>
      <c r="R2152" s="24"/>
      <c r="S2152" s="24"/>
      <c r="T2152" s="16"/>
      <c r="U2152" s="16"/>
      <c r="V2152" s="16"/>
    </row>
    <row r="2153" spans="4:22" x14ac:dyDescent="0.2">
      <c r="D2153" s="22"/>
      <c r="F2153" s="16"/>
      <c r="I2153" s="23"/>
      <c r="L2153" s="16"/>
      <c r="M2153" s="16"/>
      <c r="N2153" s="16"/>
      <c r="R2153" s="24"/>
      <c r="S2153" s="24"/>
      <c r="T2153" s="16"/>
      <c r="U2153" s="16"/>
      <c r="V2153" s="16"/>
    </row>
    <row r="2154" spans="4:22" x14ac:dyDescent="0.2">
      <c r="D2154" s="22"/>
      <c r="F2154" s="16"/>
      <c r="I2154" s="23"/>
      <c r="L2154" s="16"/>
      <c r="M2154" s="16"/>
      <c r="N2154" s="16"/>
      <c r="R2154" s="24"/>
      <c r="S2154" s="24"/>
      <c r="T2154" s="16"/>
      <c r="U2154" s="16"/>
      <c r="V2154" s="16"/>
    </row>
    <row r="2155" spans="4:22" x14ac:dyDescent="0.2">
      <c r="D2155" s="22"/>
      <c r="F2155" s="16"/>
      <c r="I2155" s="23"/>
      <c r="L2155" s="16"/>
      <c r="M2155" s="16"/>
      <c r="N2155" s="16"/>
      <c r="R2155" s="24"/>
      <c r="S2155" s="24"/>
      <c r="T2155" s="16"/>
      <c r="U2155" s="16"/>
      <c r="V2155" s="16"/>
    </row>
    <row r="2156" spans="4:22" x14ac:dyDescent="0.2">
      <c r="D2156" s="22"/>
      <c r="F2156" s="16"/>
      <c r="I2156" s="23"/>
      <c r="L2156" s="16"/>
      <c r="M2156" s="16"/>
      <c r="N2156" s="16"/>
      <c r="R2156" s="24"/>
      <c r="S2156" s="24"/>
      <c r="T2156" s="16"/>
      <c r="U2156" s="16"/>
      <c r="V2156" s="16"/>
    </row>
    <row r="2157" spans="4:22" x14ac:dyDescent="0.2">
      <c r="D2157" s="22"/>
      <c r="F2157" s="16"/>
      <c r="I2157" s="23"/>
      <c r="L2157" s="16"/>
      <c r="M2157" s="16"/>
      <c r="N2157" s="16"/>
      <c r="R2157" s="24"/>
      <c r="S2157" s="24"/>
      <c r="T2157" s="16"/>
      <c r="U2157" s="16"/>
      <c r="V2157" s="16"/>
    </row>
    <row r="2158" spans="4:22" x14ac:dyDescent="0.2">
      <c r="D2158" s="22"/>
      <c r="F2158" s="16"/>
      <c r="I2158" s="23"/>
      <c r="L2158" s="16"/>
      <c r="M2158" s="16"/>
      <c r="N2158" s="16"/>
      <c r="R2158" s="24"/>
      <c r="S2158" s="24"/>
      <c r="T2158" s="16"/>
      <c r="U2158" s="16"/>
      <c r="V2158" s="16"/>
    </row>
    <row r="2159" spans="4:22" x14ac:dyDescent="0.2">
      <c r="D2159" s="22"/>
      <c r="F2159" s="16"/>
      <c r="I2159" s="23"/>
      <c r="L2159" s="16"/>
      <c r="M2159" s="16"/>
      <c r="N2159" s="16"/>
      <c r="R2159" s="24"/>
      <c r="S2159" s="24"/>
      <c r="T2159" s="16"/>
      <c r="U2159" s="16"/>
      <c r="V2159" s="16"/>
    </row>
    <row r="2160" spans="4:22" x14ac:dyDescent="0.2">
      <c r="D2160" s="22"/>
      <c r="F2160" s="16"/>
      <c r="I2160" s="23"/>
      <c r="L2160" s="16"/>
      <c r="M2160" s="16"/>
      <c r="N2160" s="16"/>
      <c r="R2160" s="24"/>
      <c r="S2160" s="24"/>
      <c r="T2160" s="16"/>
      <c r="U2160" s="16"/>
      <c r="V2160" s="16"/>
    </row>
    <row r="2161" spans="4:22" x14ac:dyDescent="0.2">
      <c r="D2161" s="22"/>
      <c r="F2161" s="16"/>
      <c r="I2161" s="23"/>
      <c r="L2161" s="16"/>
      <c r="M2161" s="16"/>
      <c r="N2161" s="16"/>
      <c r="R2161" s="24"/>
      <c r="S2161" s="24"/>
      <c r="T2161" s="16"/>
      <c r="U2161" s="16"/>
      <c r="V2161" s="16"/>
    </row>
    <row r="2162" spans="4:22" x14ac:dyDescent="0.2">
      <c r="D2162" s="22"/>
      <c r="F2162" s="16"/>
      <c r="I2162" s="23"/>
      <c r="L2162" s="16"/>
      <c r="M2162" s="16"/>
      <c r="N2162" s="16"/>
      <c r="R2162" s="24"/>
      <c r="S2162" s="24"/>
      <c r="T2162" s="16"/>
      <c r="U2162" s="16"/>
      <c r="V2162" s="16"/>
    </row>
    <row r="2163" spans="4:22" x14ac:dyDescent="0.2">
      <c r="D2163" s="22"/>
      <c r="F2163" s="16"/>
      <c r="I2163" s="23"/>
      <c r="L2163" s="16"/>
      <c r="M2163" s="16"/>
      <c r="N2163" s="16"/>
      <c r="R2163" s="24"/>
      <c r="S2163" s="24"/>
      <c r="T2163" s="16"/>
      <c r="U2163" s="16"/>
      <c r="V2163" s="16"/>
    </row>
    <row r="2164" spans="4:22" x14ac:dyDescent="0.2">
      <c r="D2164" s="22"/>
      <c r="F2164" s="16"/>
      <c r="I2164" s="23"/>
      <c r="L2164" s="16"/>
      <c r="M2164" s="16"/>
      <c r="N2164" s="16"/>
      <c r="R2164" s="24"/>
      <c r="S2164" s="24"/>
      <c r="T2164" s="16"/>
      <c r="U2164" s="16"/>
      <c r="V2164" s="16"/>
    </row>
    <row r="2165" spans="4:22" x14ac:dyDescent="0.2">
      <c r="D2165" s="22"/>
      <c r="F2165" s="16"/>
      <c r="I2165" s="23"/>
      <c r="L2165" s="16"/>
      <c r="M2165" s="16"/>
      <c r="N2165" s="16"/>
      <c r="R2165" s="24"/>
      <c r="S2165" s="24"/>
      <c r="T2165" s="16"/>
      <c r="U2165" s="16"/>
      <c r="V2165" s="16"/>
    </row>
    <row r="2166" spans="4:22" x14ac:dyDescent="0.2">
      <c r="D2166" s="22"/>
      <c r="F2166" s="16"/>
      <c r="I2166" s="23"/>
      <c r="L2166" s="16"/>
      <c r="M2166" s="16"/>
      <c r="N2166" s="16"/>
      <c r="R2166" s="24"/>
      <c r="S2166" s="24"/>
      <c r="T2166" s="16"/>
      <c r="U2166" s="16"/>
      <c r="V2166" s="16"/>
    </row>
    <row r="2167" spans="4:22" x14ac:dyDescent="0.2">
      <c r="D2167" s="22"/>
      <c r="F2167" s="16"/>
      <c r="I2167" s="23"/>
      <c r="L2167" s="16"/>
      <c r="M2167" s="16"/>
      <c r="N2167" s="16"/>
      <c r="R2167" s="24"/>
      <c r="S2167" s="24"/>
      <c r="T2167" s="16"/>
      <c r="U2167" s="16"/>
      <c r="V2167" s="16"/>
    </row>
    <row r="2168" spans="4:22" x14ac:dyDescent="0.2">
      <c r="D2168" s="22"/>
      <c r="F2168" s="16"/>
      <c r="I2168" s="23"/>
      <c r="L2168" s="16"/>
      <c r="M2168" s="16"/>
      <c r="N2168" s="16"/>
      <c r="R2168" s="24"/>
      <c r="S2168" s="24"/>
      <c r="T2168" s="16"/>
      <c r="U2168" s="16"/>
      <c r="V2168" s="16"/>
    </row>
    <row r="2169" spans="4:22" x14ac:dyDescent="0.2">
      <c r="D2169" s="22"/>
      <c r="F2169" s="16"/>
      <c r="I2169" s="23"/>
      <c r="L2169" s="16"/>
      <c r="M2169" s="16"/>
      <c r="N2169" s="16"/>
      <c r="R2169" s="24"/>
      <c r="S2169" s="24"/>
      <c r="T2169" s="16"/>
      <c r="U2169" s="16"/>
      <c r="V2169" s="16"/>
    </row>
    <row r="2170" spans="4:22" x14ac:dyDescent="0.2">
      <c r="D2170" s="22"/>
      <c r="F2170" s="16"/>
      <c r="I2170" s="23"/>
      <c r="L2170" s="16"/>
      <c r="M2170" s="16"/>
      <c r="N2170" s="16"/>
      <c r="R2170" s="24"/>
      <c r="S2170" s="24"/>
      <c r="T2170" s="16"/>
      <c r="U2170" s="16"/>
      <c r="V2170" s="16"/>
    </row>
    <row r="2171" spans="4:22" x14ac:dyDescent="0.2">
      <c r="D2171" s="22"/>
      <c r="F2171" s="16"/>
      <c r="I2171" s="23"/>
      <c r="L2171" s="16"/>
      <c r="M2171" s="16"/>
      <c r="N2171" s="16"/>
      <c r="R2171" s="24"/>
      <c r="S2171" s="24"/>
      <c r="T2171" s="16"/>
      <c r="U2171" s="16"/>
      <c r="V2171" s="16"/>
    </row>
    <row r="2172" spans="4:22" x14ac:dyDescent="0.2">
      <c r="D2172" s="22"/>
      <c r="F2172" s="16"/>
      <c r="I2172" s="23"/>
      <c r="L2172" s="16"/>
      <c r="M2172" s="16"/>
      <c r="N2172" s="16"/>
      <c r="R2172" s="24"/>
      <c r="S2172" s="24"/>
      <c r="T2172" s="16"/>
      <c r="U2172" s="16"/>
      <c r="V2172" s="16"/>
    </row>
    <row r="2173" spans="4:22" x14ac:dyDescent="0.2">
      <c r="D2173" s="22"/>
      <c r="F2173" s="16"/>
      <c r="I2173" s="23"/>
      <c r="L2173" s="16"/>
      <c r="M2173" s="16"/>
      <c r="N2173" s="16"/>
      <c r="R2173" s="24"/>
      <c r="S2173" s="24"/>
      <c r="T2173" s="16"/>
      <c r="U2173" s="16"/>
      <c r="V2173" s="16"/>
    </row>
    <row r="2174" spans="4:22" x14ac:dyDescent="0.2">
      <c r="D2174" s="22"/>
      <c r="F2174" s="16"/>
      <c r="I2174" s="23"/>
      <c r="L2174" s="16"/>
      <c r="M2174" s="16"/>
      <c r="N2174" s="16"/>
      <c r="R2174" s="24"/>
      <c r="S2174" s="24"/>
      <c r="T2174" s="16"/>
      <c r="U2174" s="16"/>
      <c r="V2174" s="16"/>
    </row>
    <row r="2175" spans="4:22" x14ac:dyDescent="0.2">
      <c r="D2175" s="22"/>
      <c r="F2175" s="16"/>
      <c r="I2175" s="23"/>
      <c r="L2175" s="16"/>
      <c r="M2175" s="16"/>
      <c r="N2175" s="16"/>
      <c r="R2175" s="24"/>
      <c r="S2175" s="24"/>
      <c r="T2175" s="16"/>
      <c r="U2175" s="16"/>
      <c r="V2175" s="16"/>
    </row>
    <row r="2176" spans="4:22" x14ac:dyDescent="0.2">
      <c r="D2176" s="22"/>
      <c r="F2176" s="16"/>
      <c r="I2176" s="23"/>
      <c r="L2176" s="16"/>
      <c r="M2176" s="16"/>
      <c r="N2176" s="16"/>
      <c r="R2176" s="24"/>
      <c r="S2176" s="24"/>
      <c r="T2176" s="16"/>
      <c r="U2176" s="16"/>
      <c r="V2176" s="16"/>
    </row>
    <row r="2177" spans="4:22" x14ac:dyDescent="0.2">
      <c r="D2177" s="22"/>
      <c r="F2177" s="16"/>
      <c r="I2177" s="23"/>
      <c r="L2177" s="16"/>
      <c r="M2177" s="16"/>
      <c r="N2177" s="16"/>
      <c r="R2177" s="24"/>
      <c r="S2177" s="24"/>
      <c r="T2177" s="16"/>
      <c r="U2177" s="16"/>
      <c r="V2177" s="16"/>
    </row>
    <row r="2178" spans="4:22" x14ac:dyDescent="0.2">
      <c r="D2178" s="22"/>
      <c r="F2178" s="16"/>
      <c r="I2178" s="23"/>
      <c r="L2178" s="16"/>
      <c r="M2178" s="16"/>
      <c r="N2178" s="16"/>
      <c r="R2178" s="24"/>
      <c r="S2178" s="24"/>
      <c r="T2178" s="16"/>
      <c r="U2178" s="16"/>
      <c r="V2178" s="16"/>
    </row>
    <row r="2179" spans="4:22" x14ac:dyDescent="0.2">
      <c r="D2179" s="22"/>
      <c r="F2179" s="16"/>
      <c r="I2179" s="23"/>
      <c r="L2179" s="16"/>
      <c r="M2179" s="16"/>
      <c r="N2179" s="16"/>
      <c r="R2179" s="24"/>
      <c r="S2179" s="24"/>
      <c r="T2179" s="16"/>
      <c r="U2179" s="16"/>
      <c r="V2179" s="16"/>
    </row>
    <row r="2180" spans="4:22" x14ac:dyDescent="0.2">
      <c r="D2180" s="22"/>
      <c r="F2180" s="16"/>
      <c r="I2180" s="23"/>
      <c r="L2180" s="16"/>
      <c r="M2180" s="16"/>
      <c r="N2180" s="16"/>
      <c r="R2180" s="24"/>
      <c r="S2180" s="24"/>
      <c r="T2180" s="16"/>
      <c r="U2180" s="16"/>
      <c r="V2180" s="16"/>
    </row>
    <row r="2181" spans="4:22" x14ac:dyDescent="0.2">
      <c r="D2181" s="22"/>
      <c r="F2181" s="16"/>
      <c r="I2181" s="23"/>
      <c r="L2181" s="16"/>
      <c r="M2181" s="16"/>
      <c r="N2181" s="16"/>
      <c r="R2181" s="24"/>
      <c r="S2181" s="24"/>
      <c r="T2181" s="16"/>
      <c r="U2181" s="16"/>
      <c r="V2181" s="16"/>
    </row>
    <row r="2182" spans="4:22" x14ac:dyDescent="0.2">
      <c r="D2182" s="22"/>
      <c r="F2182" s="16"/>
      <c r="I2182" s="23"/>
      <c r="L2182" s="16"/>
      <c r="M2182" s="16"/>
      <c r="N2182" s="16"/>
      <c r="R2182" s="24"/>
      <c r="S2182" s="24"/>
      <c r="T2182" s="16"/>
      <c r="U2182" s="16"/>
      <c r="V2182" s="16"/>
    </row>
    <row r="2183" spans="4:22" x14ac:dyDescent="0.2">
      <c r="D2183" s="22"/>
      <c r="F2183" s="16"/>
      <c r="I2183" s="23"/>
      <c r="L2183" s="16"/>
      <c r="M2183" s="16"/>
      <c r="N2183" s="16"/>
      <c r="R2183" s="24"/>
      <c r="S2183" s="24"/>
      <c r="T2183" s="16"/>
      <c r="U2183" s="16"/>
      <c r="V2183" s="16"/>
    </row>
    <row r="2184" spans="4:22" x14ac:dyDescent="0.2">
      <c r="D2184" s="22"/>
      <c r="F2184" s="16"/>
      <c r="I2184" s="23"/>
      <c r="L2184" s="16"/>
      <c r="M2184" s="16"/>
      <c r="N2184" s="16"/>
      <c r="R2184" s="24"/>
      <c r="S2184" s="24"/>
      <c r="T2184" s="16"/>
      <c r="U2184" s="16"/>
      <c r="V2184" s="16"/>
    </row>
    <row r="2185" spans="4:22" x14ac:dyDescent="0.2">
      <c r="D2185" s="22"/>
      <c r="F2185" s="16"/>
      <c r="I2185" s="23"/>
      <c r="L2185" s="16"/>
      <c r="M2185" s="16"/>
      <c r="N2185" s="16"/>
      <c r="R2185" s="24"/>
      <c r="S2185" s="24"/>
      <c r="T2185" s="16"/>
      <c r="U2185" s="16"/>
      <c r="V2185" s="16"/>
    </row>
    <row r="2186" spans="4:22" x14ac:dyDescent="0.2">
      <c r="D2186" s="22"/>
      <c r="F2186" s="16"/>
      <c r="I2186" s="23"/>
      <c r="L2186" s="16"/>
      <c r="M2186" s="16"/>
      <c r="N2186" s="16"/>
      <c r="R2186" s="24"/>
      <c r="S2186" s="24"/>
      <c r="T2186" s="16"/>
      <c r="U2186" s="16"/>
      <c r="V2186" s="16"/>
    </row>
    <row r="2187" spans="4:22" x14ac:dyDescent="0.2">
      <c r="D2187" s="22"/>
      <c r="F2187" s="16"/>
      <c r="I2187" s="23"/>
      <c r="L2187" s="16"/>
      <c r="M2187" s="16"/>
      <c r="N2187" s="16"/>
      <c r="R2187" s="24"/>
      <c r="S2187" s="24"/>
      <c r="T2187" s="16"/>
      <c r="U2187" s="16"/>
      <c r="V2187" s="16"/>
    </row>
    <row r="2188" spans="4:22" x14ac:dyDescent="0.2">
      <c r="D2188" s="22"/>
      <c r="F2188" s="16"/>
      <c r="I2188" s="23"/>
      <c r="L2188" s="16"/>
      <c r="M2188" s="16"/>
      <c r="N2188" s="16"/>
      <c r="R2188" s="24"/>
      <c r="S2188" s="24"/>
      <c r="T2188" s="16"/>
      <c r="U2188" s="16"/>
      <c r="V2188" s="16"/>
    </row>
    <row r="2189" spans="4:22" x14ac:dyDescent="0.2">
      <c r="D2189" s="22"/>
      <c r="F2189" s="16"/>
      <c r="I2189" s="23"/>
      <c r="L2189" s="16"/>
      <c r="M2189" s="16"/>
      <c r="N2189" s="16"/>
      <c r="R2189" s="24"/>
      <c r="S2189" s="24"/>
      <c r="T2189" s="16"/>
      <c r="U2189" s="16"/>
      <c r="V2189" s="16"/>
    </row>
    <row r="2190" spans="4:22" x14ac:dyDescent="0.2">
      <c r="D2190" s="22"/>
      <c r="F2190" s="16"/>
      <c r="I2190" s="23"/>
      <c r="L2190" s="16"/>
      <c r="M2190" s="16"/>
      <c r="N2190" s="16"/>
      <c r="R2190" s="24"/>
      <c r="S2190" s="24"/>
      <c r="T2190" s="16"/>
      <c r="U2190" s="16"/>
      <c r="V2190" s="16"/>
    </row>
    <row r="2191" spans="4:22" x14ac:dyDescent="0.2">
      <c r="D2191" s="22"/>
      <c r="F2191" s="16"/>
      <c r="I2191" s="23"/>
      <c r="L2191" s="16"/>
      <c r="M2191" s="16"/>
      <c r="N2191" s="16"/>
      <c r="R2191" s="24"/>
      <c r="S2191" s="24"/>
      <c r="T2191" s="16"/>
      <c r="U2191" s="16"/>
      <c r="V2191" s="16"/>
    </row>
    <row r="2192" spans="4:22" x14ac:dyDescent="0.2">
      <c r="D2192" s="22"/>
      <c r="F2192" s="16"/>
      <c r="I2192" s="23"/>
      <c r="L2192" s="16"/>
      <c r="M2192" s="16"/>
      <c r="N2192" s="16"/>
      <c r="R2192" s="24"/>
      <c r="S2192" s="24"/>
      <c r="T2192" s="16"/>
      <c r="U2192" s="16"/>
      <c r="V2192" s="16"/>
    </row>
    <row r="2193" spans="4:22" x14ac:dyDescent="0.2">
      <c r="D2193" s="22"/>
      <c r="F2193" s="16"/>
      <c r="I2193" s="23"/>
      <c r="L2193" s="16"/>
      <c r="M2193" s="16"/>
      <c r="N2193" s="16"/>
      <c r="R2193" s="24"/>
      <c r="S2193" s="24"/>
      <c r="T2193" s="16"/>
      <c r="U2193" s="16"/>
      <c r="V2193" s="16"/>
    </row>
    <row r="2194" spans="4:22" x14ac:dyDescent="0.2">
      <c r="D2194" s="22"/>
      <c r="F2194" s="16"/>
      <c r="I2194" s="23"/>
      <c r="L2194" s="16"/>
      <c r="M2194" s="16"/>
      <c r="N2194" s="16"/>
      <c r="R2194" s="24"/>
      <c r="S2194" s="24"/>
      <c r="T2194" s="16"/>
      <c r="U2194" s="16"/>
      <c r="V2194" s="16"/>
    </row>
    <row r="2195" spans="4:22" x14ac:dyDescent="0.2">
      <c r="D2195" s="22"/>
      <c r="F2195" s="16"/>
      <c r="I2195" s="23"/>
      <c r="L2195" s="16"/>
      <c r="M2195" s="16"/>
      <c r="N2195" s="16"/>
      <c r="R2195" s="24"/>
      <c r="S2195" s="24"/>
      <c r="T2195" s="16"/>
      <c r="U2195" s="16"/>
      <c r="V2195" s="16"/>
    </row>
    <row r="2196" spans="4:22" x14ac:dyDescent="0.2">
      <c r="D2196" s="22"/>
      <c r="F2196" s="16"/>
      <c r="I2196" s="23"/>
      <c r="L2196" s="16"/>
      <c r="M2196" s="16"/>
      <c r="N2196" s="16"/>
      <c r="R2196" s="24"/>
      <c r="S2196" s="24"/>
      <c r="T2196" s="16"/>
      <c r="U2196" s="16"/>
      <c r="V2196" s="16"/>
    </row>
    <row r="2197" spans="4:22" x14ac:dyDescent="0.2">
      <c r="D2197" s="22"/>
      <c r="F2197" s="16"/>
      <c r="I2197" s="23"/>
      <c r="L2197" s="16"/>
      <c r="M2197" s="16"/>
      <c r="N2197" s="16"/>
      <c r="R2197" s="24"/>
      <c r="S2197" s="24"/>
      <c r="T2197" s="16"/>
      <c r="U2197" s="16"/>
      <c r="V2197" s="16"/>
    </row>
    <row r="2198" spans="4:22" x14ac:dyDescent="0.2">
      <c r="D2198" s="22"/>
      <c r="F2198" s="16"/>
      <c r="I2198" s="23"/>
      <c r="L2198" s="16"/>
      <c r="M2198" s="16"/>
      <c r="N2198" s="16"/>
      <c r="R2198" s="24"/>
      <c r="S2198" s="24"/>
      <c r="T2198" s="16"/>
      <c r="U2198" s="16"/>
      <c r="V2198" s="16"/>
    </row>
    <row r="2199" spans="4:22" x14ac:dyDescent="0.2">
      <c r="D2199" s="22"/>
      <c r="F2199" s="16"/>
      <c r="I2199" s="23"/>
      <c r="L2199" s="16"/>
      <c r="M2199" s="16"/>
      <c r="N2199" s="16"/>
      <c r="R2199" s="24"/>
      <c r="S2199" s="24"/>
      <c r="T2199" s="16"/>
      <c r="U2199" s="16"/>
      <c r="V2199" s="16"/>
    </row>
    <row r="2200" spans="4:22" x14ac:dyDescent="0.2">
      <c r="D2200" s="22"/>
      <c r="F2200" s="16"/>
      <c r="I2200" s="23"/>
      <c r="L2200" s="16"/>
      <c r="M2200" s="16"/>
      <c r="N2200" s="16"/>
      <c r="R2200" s="24"/>
      <c r="S2200" s="24"/>
      <c r="T2200" s="16"/>
      <c r="U2200" s="16"/>
      <c r="V2200" s="16"/>
    </row>
    <row r="2201" spans="4:22" x14ac:dyDescent="0.2">
      <c r="D2201" s="22"/>
      <c r="F2201" s="16"/>
      <c r="I2201" s="23"/>
      <c r="L2201" s="16"/>
      <c r="M2201" s="16"/>
      <c r="N2201" s="16"/>
      <c r="R2201" s="24"/>
      <c r="S2201" s="24"/>
      <c r="T2201" s="16"/>
      <c r="U2201" s="16"/>
      <c r="V2201" s="16"/>
    </row>
    <row r="2202" spans="4:22" x14ac:dyDescent="0.2">
      <c r="D2202" s="22"/>
      <c r="F2202" s="16"/>
      <c r="I2202" s="23"/>
      <c r="L2202" s="16"/>
      <c r="M2202" s="16"/>
      <c r="N2202" s="16"/>
      <c r="R2202" s="24"/>
      <c r="S2202" s="24"/>
      <c r="T2202" s="16"/>
      <c r="U2202" s="16"/>
      <c r="V2202" s="16"/>
    </row>
    <row r="2203" spans="4:22" x14ac:dyDescent="0.2">
      <c r="D2203" s="22"/>
      <c r="F2203" s="16"/>
      <c r="I2203" s="23"/>
      <c r="L2203" s="16"/>
      <c r="M2203" s="16"/>
      <c r="N2203" s="16"/>
      <c r="R2203" s="24"/>
      <c r="S2203" s="24"/>
      <c r="T2203" s="16"/>
      <c r="U2203" s="16"/>
      <c r="V2203" s="16"/>
    </row>
    <row r="2204" spans="4:22" x14ac:dyDescent="0.2">
      <c r="D2204" s="22"/>
      <c r="F2204" s="16"/>
      <c r="I2204" s="23"/>
      <c r="L2204" s="16"/>
      <c r="M2204" s="16"/>
      <c r="N2204" s="16"/>
      <c r="R2204" s="24"/>
      <c r="S2204" s="24"/>
      <c r="T2204" s="16"/>
      <c r="U2204" s="16"/>
      <c r="V2204" s="16"/>
    </row>
    <row r="2205" spans="4:22" x14ac:dyDescent="0.2">
      <c r="D2205" s="22"/>
      <c r="F2205" s="16"/>
      <c r="I2205" s="23"/>
      <c r="L2205" s="16"/>
      <c r="M2205" s="16"/>
      <c r="N2205" s="16"/>
      <c r="R2205" s="24"/>
      <c r="S2205" s="24"/>
      <c r="T2205" s="16"/>
      <c r="U2205" s="16"/>
      <c r="V2205" s="16"/>
    </row>
    <row r="2206" spans="4:22" x14ac:dyDescent="0.2">
      <c r="D2206" s="22"/>
      <c r="F2206" s="16"/>
      <c r="I2206" s="23"/>
      <c r="L2206" s="16"/>
      <c r="M2206" s="16"/>
      <c r="N2206" s="16"/>
      <c r="R2206" s="24"/>
      <c r="S2206" s="24"/>
      <c r="T2206" s="16"/>
      <c r="U2206" s="16"/>
      <c r="V2206" s="16"/>
    </row>
    <row r="2207" spans="4:22" x14ac:dyDescent="0.2">
      <c r="D2207" s="22"/>
      <c r="F2207" s="16"/>
      <c r="I2207" s="23"/>
      <c r="L2207" s="16"/>
      <c r="M2207" s="16"/>
      <c r="N2207" s="16"/>
      <c r="R2207" s="24"/>
      <c r="S2207" s="24"/>
      <c r="T2207" s="16"/>
      <c r="U2207" s="16"/>
      <c r="V2207" s="16"/>
    </row>
    <row r="2208" spans="4:22" x14ac:dyDescent="0.2">
      <c r="D2208" s="22"/>
      <c r="F2208" s="16"/>
      <c r="I2208" s="23"/>
      <c r="L2208" s="16"/>
      <c r="M2208" s="16"/>
      <c r="N2208" s="16"/>
      <c r="R2208" s="24"/>
      <c r="S2208" s="24"/>
      <c r="T2208" s="16"/>
      <c r="U2208" s="16"/>
      <c r="V2208" s="16"/>
    </row>
    <row r="2209" spans="4:22" x14ac:dyDescent="0.2">
      <c r="D2209" s="22"/>
      <c r="F2209" s="16"/>
      <c r="I2209" s="23"/>
      <c r="L2209" s="16"/>
      <c r="M2209" s="16"/>
      <c r="N2209" s="16"/>
      <c r="R2209" s="24"/>
      <c r="S2209" s="24"/>
      <c r="T2209" s="16"/>
      <c r="U2209" s="16"/>
      <c r="V2209" s="16"/>
    </row>
    <row r="2210" spans="4:22" x14ac:dyDescent="0.2">
      <c r="D2210" s="22"/>
      <c r="F2210" s="16"/>
      <c r="I2210" s="23"/>
      <c r="L2210" s="16"/>
      <c r="M2210" s="16"/>
      <c r="N2210" s="16"/>
      <c r="R2210" s="24"/>
      <c r="S2210" s="24"/>
      <c r="T2210" s="16"/>
      <c r="U2210" s="16"/>
      <c r="V2210" s="16"/>
    </row>
    <row r="2211" spans="4:22" x14ac:dyDescent="0.2">
      <c r="D2211" s="22"/>
      <c r="F2211" s="16"/>
      <c r="I2211" s="23"/>
      <c r="L2211" s="16"/>
      <c r="M2211" s="16"/>
      <c r="N2211" s="16"/>
      <c r="R2211" s="24"/>
      <c r="S2211" s="24"/>
      <c r="T2211" s="16"/>
      <c r="U2211" s="16"/>
      <c r="V2211" s="16"/>
    </row>
    <row r="2212" spans="4:22" x14ac:dyDescent="0.2">
      <c r="D2212" s="22"/>
      <c r="F2212" s="16"/>
      <c r="I2212" s="23"/>
      <c r="L2212" s="16"/>
      <c r="M2212" s="16"/>
      <c r="N2212" s="16"/>
      <c r="R2212" s="24"/>
      <c r="S2212" s="24"/>
      <c r="T2212" s="16"/>
      <c r="U2212" s="16"/>
      <c r="V2212" s="16"/>
    </row>
    <row r="2213" spans="4:22" x14ac:dyDescent="0.2">
      <c r="D2213" s="22"/>
      <c r="F2213" s="16"/>
      <c r="I2213" s="23"/>
      <c r="L2213" s="16"/>
      <c r="M2213" s="16"/>
      <c r="N2213" s="16"/>
      <c r="R2213" s="24"/>
      <c r="S2213" s="24"/>
      <c r="T2213" s="16"/>
      <c r="U2213" s="16"/>
      <c r="V2213" s="16"/>
    </row>
    <row r="2214" spans="4:22" x14ac:dyDescent="0.2">
      <c r="D2214" s="22"/>
      <c r="F2214" s="16"/>
      <c r="I2214" s="23"/>
      <c r="L2214" s="16"/>
      <c r="M2214" s="16"/>
      <c r="N2214" s="16"/>
      <c r="R2214" s="24"/>
      <c r="S2214" s="24"/>
      <c r="T2214" s="16"/>
      <c r="U2214" s="16"/>
      <c r="V2214" s="16"/>
    </row>
    <row r="2215" spans="4:22" x14ac:dyDescent="0.2">
      <c r="D2215" s="22"/>
      <c r="F2215" s="16"/>
      <c r="I2215" s="23"/>
      <c r="L2215" s="16"/>
      <c r="M2215" s="16"/>
      <c r="N2215" s="16"/>
      <c r="R2215" s="24"/>
      <c r="S2215" s="24"/>
      <c r="T2215" s="16"/>
      <c r="U2215" s="16"/>
      <c r="V2215" s="16"/>
    </row>
    <row r="2216" spans="4:22" x14ac:dyDescent="0.2">
      <c r="D2216" s="22"/>
      <c r="F2216" s="16"/>
      <c r="I2216" s="23"/>
      <c r="L2216" s="16"/>
      <c r="M2216" s="16"/>
      <c r="N2216" s="16"/>
      <c r="R2216" s="24"/>
      <c r="S2216" s="24"/>
      <c r="T2216" s="16"/>
      <c r="U2216" s="16"/>
      <c r="V2216" s="16"/>
    </row>
    <row r="2217" spans="4:22" x14ac:dyDescent="0.2">
      <c r="D2217" s="22"/>
      <c r="F2217" s="16"/>
      <c r="I2217" s="23"/>
      <c r="L2217" s="16"/>
      <c r="M2217" s="16"/>
      <c r="N2217" s="16"/>
      <c r="R2217" s="24"/>
      <c r="S2217" s="24"/>
      <c r="T2217" s="16"/>
      <c r="U2217" s="16"/>
      <c r="V2217" s="16"/>
    </row>
    <row r="2218" spans="4:22" x14ac:dyDescent="0.2">
      <c r="D2218" s="22"/>
      <c r="F2218" s="16"/>
      <c r="I2218" s="23"/>
      <c r="L2218" s="16"/>
      <c r="M2218" s="16"/>
      <c r="N2218" s="16"/>
      <c r="R2218" s="24"/>
      <c r="S2218" s="24"/>
      <c r="T2218" s="16"/>
      <c r="U2218" s="16"/>
      <c r="V2218" s="16"/>
    </row>
    <row r="2219" spans="4:22" x14ac:dyDescent="0.2">
      <c r="D2219" s="22"/>
      <c r="F2219" s="16"/>
      <c r="I2219" s="23"/>
      <c r="L2219" s="16"/>
      <c r="M2219" s="16"/>
      <c r="N2219" s="16"/>
      <c r="R2219" s="24"/>
      <c r="S2219" s="24"/>
      <c r="T2219" s="16"/>
      <c r="U2219" s="16"/>
      <c r="V2219" s="16"/>
    </row>
    <row r="2220" spans="4:22" x14ac:dyDescent="0.2">
      <c r="D2220" s="22"/>
      <c r="F2220" s="16"/>
      <c r="I2220" s="23"/>
      <c r="L2220" s="16"/>
      <c r="M2220" s="16"/>
      <c r="N2220" s="16"/>
      <c r="R2220" s="24"/>
      <c r="S2220" s="24"/>
      <c r="T2220" s="16"/>
      <c r="U2220" s="16"/>
      <c r="V2220" s="16"/>
    </row>
    <row r="2221" spans="4:22" x14ac:dyDescent="0.2">
      <c r="D2221" s="22"/>
      <c r="F2221" s="16"/>
      <c r="I2221" s="23"/>
      <c r="L2221" s="16"/>
      <c r="M2221" s="16"/>
      <c r="N2221" s="16"/>
      <c r="R2221" s="24"/>
      <c r="S2221" s="24"/>
      <c r="T2221" s="16"/>
      <c r="U2221" s="16"/>
      <c r="V2221" s="16"/>
    </row>
    <row r="2222" spans="4:22" x14ac:dyDescent="0.2">
      <c r="D2222" s="22"/>
      <c r="F2222" s="16"/>
      <c r="I2222" s="23"/>
      <c r="L2222" s="16"/>
      <c r="M2222" s="16"/>
      <c r="N2222" s="16"/>
      <c r="R2222" s="24"/>
      <c r="S2222" s="24"/>
      <c r="T2222" s="16"/>
      <c r="U2222" s="16"/>
      <c r="V2222" s="16"/>
    </row>
    <row r="2223" spans="4:22" x14ac:dyDescent="0.2">
      <c r="D2223" s="22"/>
      <c r="F2223" s="16"/>
      <c r="I2223" s="23"/>
      <c r="L2223" s="16"/>
      <c r="M2223" s="16"/>
      <c r="N2223" s="16"/>
      <c r="R2223" s="24"/>
      <c r="S2223" s="24"/>
      <c r="T2223" s="16"/>
      <c r="U2223" s="16"/>
      <c r="V2223" s="16"/>
    </row>
    <row r="2224" spans="4:22" x14ac:dyDescent="0.2">
      <c r="D2224" s="22"/>
      <c r="F2224" s="16"/>
      <c r="I2224" s="23"/>
      <c r="L2224" s="16"/>
      <c r="M2224" s="16"/>
      <c r="N2224" s="16"/>
      <c r="R2224" s="24"/>
      <c r="S2224" s="24"/>
      <c r="T2224" s="16"/>
      <c r="U2224" s="16"/>
      <c r="V2224" s="16"/>
    </row>
    <row r="2225" spans="4:22" x14ac:dyDescent="0.2">
      <c r="D2225" s="22"/>
      <c r="F2225" s="16"/>
      <c r="I2225" s="23"/>
      <c r="L2225" s="16"/>
      <c r="M2225" s="16"/>
      <c r="N2225" s="16"/>
      <c r="R2225" s="24"/>
      <c r="S2225" s="24"/>
      <c r="T2225" s="16"/>
      <c r="U2225" s="16"/>
      <c r="V2225" s="16"/>
    </row>
    <row r="2226" spans="4:22" x14ac:dyDescent="0.2">
      <c r="D2226" s="22"/>
      <c r="F2226" s="16"/>
      <c r="I2226" s="23"/>
      <c r="L2226" s="16"/>
      <c r="M2226" s="16"/>
      <c r="N2226" s="16"/>
      <c r="R2226" s="24"/>
      <c r="S2226" s="24"/>
      <c r="T2226" s="16"/>
      <c r="U2226" s="16"/>
      <c r="V2226" s="16"/>
    </row>
    <row r="2227" spans="4:22" x14ac:dyDescent="0.2">
      <c r="D2227" s="22"/>
      <c r="F2227" s="16"/>
      <c r="I2227" s="23"/>
      <c r="L2227" s="16"/>
      <c r="M2227" s="16"/>
      <c r="N2227" s="16"/>
      <c r="R2227" s="24"/>
      <c r="S2227" s="24"/>
      <c r="T2227" s="16"/>
      <c r="U2227" s="16"/>
      <c r="V2227" s="16"/>
    </row>
    <row r="2228" spans="4:22" x14ac:dyDescent="0.2">
      <c r="D2228" s="22"/>
      <c r="F2228" s="16"/>
      <c r="I2228" s="23"/>
      <c r="L2228" s="16"/>
      <c r="M2228" s="16"/>
      <c r="N2228" s="16"/>
      <c r="R2228" s="24"/>
      <c r="S2228" s="24"/>
      <c r="T2228" s="16"/>
      <c r="U2228" s="16"/>
      <c r="V2228" s="16"/>
    </row>
    <row r="2229" spans="4:22" x14ac:dyDescent="0.2">
      <c r="D2229" s="22"/>
      <c r="F2229" s="16"/>
      <c r="I2229" s="23"/>
      <c r="L2229" s="16"/>
      <c r="M2229" s="16"/>
      <c r="N2229" s="16"/>
      <c r="R2229" s="24"/>
      <c r="S2229" s="24"/>
      <c r="T2229" s="16"/>
      <c r="U2229" s="16"/>
      <c r="V2229" s="16"/>
    </row>
    <row r="2230" spans="4:22" x14ac:dyDescent="0.2">
      <c r="D2230" s="22"/>
      <c r="F2230" s="16"/>
      <c r="I2230" s="23"/>
      <c r="L2230" s="16"/>
      <c r="M2230" s="16"/>
      <c r="N2230" s="16"/>
      <c r="R2230" s="24"/>
      <c r="S2230" s="24"/>
      <c r="T2230" s="16"/>
      <c r="U2230" s="16"/>
      <c r="V2230" s="16"/>
    </row>
    <row r="2231" spans="4:22" x14ac:dyDescent="0.2">
      <c r="D2231" s="22"/>
      <c r="F2231" s="16"/>
      <c r="I2231" s="23"/>
      <c r="L2231" s="16"/>
      <c r="M2231" s="16"/>
      <c r="N2231" s="16"/>
      <c r="R2231" s="24"/>
      <c r="S2231" s="24"/>
      <c r="T2231" s="16"/>
      <c r="U2231" s="16"/>
      <c r="V2231" s="16"/>
    </row>
    <row r="2232" spans="4:22" x14ac:dyDescent="0.2">
      <c r="D2232" s="22"/>
      <c r="F2232" s="16"/>
      <c r="I2232" s="23"/>
      <c r="L2232" s="16"/>
      <c r="M2232" s="16"/>
      <c r="N2232" s="16"/>
      <c r="R2232" s="24"/>
      <c r="S2232" s="24"/>
      <c r="T2232" s="16"/>
      <c r="U2232" s="16"/>
      <c r="V2232" s="16"/>
    </row>
    <row r="2233" spans="4:22" x14ac:dyDescent="0.2">
      <c r="D2233" s="22"/>
      <c r="F2233" s="16"/>
      <c r="I2233" s="23"/>
      <c r="L2233" s="16"/>
      <c r="M2233" s="16"/>
      <c r="N2233" s="16"/>
      <c r="R2233" s="24"/>
      <c r="S2233" s="24"/>
      <c r="T2233" s="16"/>
      <c r="U2233" s="16"/>
      <c r="V2233" s="16"/>
    </row>
    <row r="2234" spans="4:22" x14ac:dyDescent="0.2">
      <c r="D2234" s="22"/>
      <c r="F2234" s="16"/>
      <c r="I2234" s="23"/>
      <c r="L2234" s="16"/>
      <c r="M2234" s="16"/>
      <c r="N2234" s="16"/>
      <c r="R2234" s="24"/>
      <c r="S2234" s="24"/>
      <c r="T2234" s="16"/>
      <c r="U2234" s="16"/>
      <c r="V2234" s="16"/>
    </row>
    <row r="2235" spans="4:22" x14ac:dyDescent="0.2">
      <c r="D2235" s="22"/>
      <c r="F2235" s="16"/>
      <c r="I2235" s="23"/>
      <c r="L2235" s="16"/>
      <c r="M2235" s="16"/>
      <c r="N2235" s="16"/>
      <c r="R2235" s="24"/>
      <c r="S2235" s="24"/>
      <c r="T2235" s="16"/>
      <c r="U2235" s="16"/>
      <c r="V2235" s="16"/>
    </row>
    <row r="2236" spans="4:22" x14ac:dyDescent="0.2">
      <c r="D2236" s="22"/>
      <c r="F2236" s="16"/>
      <c r="I2236" s="23"/>
      <c r="L2236" s="16"/>
      <c r="M2236" s="16"/>
      <c r="N2236" s="16"/>
      <c r="R2236" s="24"/>
      <c r="S2236" s="24"/>
      <c r="T2236" s="16"/>
      <c r="U2236" s="16"/>
      <c r="V2236" s="16"/>
    </row>
    <row r="2237" spans="4:22" x14ac:dyDescent="0.2">
      <c r="D2237" s="22"/>
      <c r="F2237" s="16"/>
      <c r="I2237" s="23"/>
      <c r="L2237" s="16"/>
      <c r="M2237" s="16"/>
      <c r="N2237" s="16"/>
      <c r="R2237" s="24"/>
      <c r="S2237" s="24"/>
      <c r="T2237" s="16"/>
      <c r="U2237" s="16"/>
      <c r="V2237" s="16"/>
    </row>
    <row r="2238" spans="4:22" x14ac:dyDescent="0.2">
      <c r="D2238" s="22"/>
      <c r="F2238" s="16"/>
      <c r="I2238" s="23"/>
      <c r="L2238" s="16"/>
      <c r="M2238" s="16"/>
      <c r="N2238" s="16"/>
      <c r="R2238" s="24"/>
      <c r="S2238" s="24"/>
      <c r="T2238" s="16"/>
      <c r="U2238" s="16"/>
      <c r="V2238" s="16"/>
    </row>
    <row r="2239" spans="4:22" x14ac:dyDescent="0.2">
      <c r="D2239" s="22"/>
      <c r="F2239" s="16"/>
      <c r="I2239" s="23"/>
      <c r="L2239" s="16"/>
      <c r="M2239" s="16"/>
      <c r="N2239" s="16"/>
      <c r="R2239" s="24"/>
      <c r="S2239" s="24"/>
      <c r="T2239" s="16"/>
      <c r="U2239" s="16"/>
      <c r="V2239" s="16"/>
    </row>
    <row r="2240" spans="4:22" x14ac:dyDescent="0.2">
      <c r="D2240" s="22"/>
      <c r="F2240" s="16"/>
      <c r="I2240" s="23"/>
      <c r="L2240" s="16"/>
      <c r="M2240" s="16"/>
      <c r="N2240" s="16"/>
      <c r="R2240" s="24"/>
      <c r="S2240" s="24"/>
      <c r="T2240" s="16"/>
      <c r="U2240" s="16"/>
      <c r="V2240" s="16"/>
    </row>
    <row r="2241" spans="4:22" x14ac:dyDescent="0.2">
      <c r="D2241" s="22"/>
      <c r="F2241" s="16"/>
      <c r="I2241" s="23"/>
      <c r="L2241" s="16"/>
      <c r="M2241" s="16"/>
      <c r="N2241" s="16"/>
      <c r="R2241" s="24"/>
      <c r="S2241" s="24"/>
      <c r="T2241" s="16"/>
      <c r="U2241" s="16"/>
      <c r="V2241" s="16"/>
    </row>
    <row r="2242" spans="4:22" x14ac:dyDescent="0.2">
      <c r="D2242" s="22"/>
      <c r="F2242" s="16"/>
      <c r="I2242" s="23"/>
      <c r="L2242" s="16"/>
      <c r="M2242" s="16"/>
      <c r="N2242" s="16"/>
      <c r="R2242" s="24"/>
      <c r="S2242" s="24"/>
      <c r="T2242" s="16"/>
      <c r="U2242" s="16"/>
      <c r="V2242" s="16"/>
    </row>
    <row r="2243" spans="4:22" x14ac:dyDescent="0.2">
      <c r="D2243" s="22"/>
      <c r="F2243" s="16"/>
      <c r="I2243" s="23"/>
      <c r="L2243" s="16"/>
      <c r="M2243" s="16"/>
      <c r="N2243" s="16"/>
      <c r="R2243" s="24"/>
      <c r="S2243" s="24"/>
      <c r="T2243" s="16"/>
      <c r="U2243" s="16"/>
      <c r="V2243" s="16"/>
    </row>
    <row r="2244" spans="4:22" x14ac:dyDescent="0.2">
      <c r="D2244" s="22"/>
      <c r="F2244" s="16"/>
      <c r="I2244" s="23"/>
      <c r="L2244" s="16"/>
      <c r="M2244" s="16"/>
      <c r="N2244" s="16"/>
      <c r="R2244" s="24"/>
      <c r="S2244" s="24"/>
      <c r="T2244" s="16"/>
      <c r="U2244" s="16"/>
      <c r="V2244" s="16"/>
    </row>
    <row r="2245" spans="4:22" x14ac:dyDescent="0.2">
      <c r="D2245" s="22"/>
      <c r="F2245" s="16"/>
      <c r="I2245" s="23"/>
      <c r="L2245" s="16"/>
      <c r="M2245" s="16"/>
      <c r="N2245" s="16"/>
      <c r="R2245" s="24"/>
      <c r="S2245" s="24"/>
      <c r="T2245" s="16"/>
      <c r="U2245" s="16"/>
      <c r="V2245" s="16"/>
    </row>
    <row r="2246" spans="4:22" x14ac:dyDescent="0.2">
      <c r="D2246" s="22"/>
      <c r="F2246" s="16"/>
      <c r="I2246" s="23"/>
      <c r="L2246" s="16"/>
      <c r="M2246" s="16"/>
      <c r="N2246" s="16"/>
      <c r="R2246" s="24"/>
      <c r="S2246" s="24"/>
      <c r="T2246" s="16"/>
      <c r="U2246" s="16"/>
      <c r="V2246" s="16"/>
    </row>
    <row r="2247" spans="4:22" x14ac:dyDescent="0.2">
      <c r="D2247" s="22"/>
      <c r="F2247" s="16"/>
      <c r="I2247" s="23"/>
      <c r="L2247" s="16"/>
      <c r="M2247" s="16"/>
      <c r="N2247" s="16"/>
      <c r="R2247" s="24"/>
      <c r="S2247" s="24"/>
      <c r="T2247" s="16"/>
      <c r="U2247" s="16"/>
      <c r="V2247" s="16"/>
    </row>
    <row r="2248" spans="4:22" x14ac:dyDescent="0.2">
      <c r="D2248" s="22"/>
      <c r="F2248" s="16"/>
      <c r="I2248" s="23"/>
      <c r="L2248" s="16"/>
      <c r="M2248" s="16"/>
      <c r="N2248" s="16"/>
      <c r="R2248" s="24"/>
      <c r="S2248" s="24"/>
      <c r="T2248" s="16"/>
      <c r="U2248" s="16"/>
      <c r="V2248" s="16"/>
    </row>
    <row r="2249" spans="4:22" x14ac:dyDescent="0.2">
      <c r="D2249" s="22"/>
      <c r="F2249" s="16"/>
      <c r="I2249" s="23"/>
      <c r="L2249" s="16"/>
      <c r="M2249" s="16"/>
      <c r="N2249" s="16"/>
      <c r="R2249" s="24"/>
      <c r="S2249" s="24"/>
      <c r="T2249" s="16"/>
      <c r="U2249" s="16"/>
      <c r="V2249" s="16"/>
    </row>
    <row r="2250" spans="4:22" x14ac:dyDescent="0.2">
      <c r="D2250" s="22"/>
      <c r="F2250" s="16"/>
      <c r="I2250" s="23"/>
      <c r="L2250" s="16"/>
      <c r="M2250" s="16"/>
      <c r="N2250" s="16"/>
      <c r="R2250" s="24"/>
      <c r="S2250" s="24"/>
      <c r="T2250" s="16"/>
      <c r="U2250" s="16"/>
      <c r="V2250" s="16"/>
    </row>
    <row r="2251" spans="4:22" x14ac:dyDescent="0.2">
      <c r="D2251" s="22"/>
      <c r="F2251" s="16"/>
      <c r="I2251" s="23"/>
      <c r="L2251" s="16"/>
      <c r="M2251" s="16"/>
      <c r="N2251" s="16"/>
      <c r="R2251" s="24"/>
      <c r="S2251" s="24"/>
      <c r="T2251" s="16"/>
      <c r="U2251" s="16"/>
      <c r="V2251" s="16"/>
    </row>
    <row r="2252" spans="4:22" x14ac:dyDescent="0.2">
      <c r="D2252" s="22"/>
      <c r="F2252" s="16"/>
      <c r="I2252" s="23"/>
      <c r="L2252" s="16"/>
      <c r="M2252" s="16"/>
      <c r="N2252" s="16"/>
      <c r="R2252" s="24"/>
      <c r="S2252" s="24"/>
      <c r="T2252" s="16"/>
      <c r="U2252" s="16"/>
      <c r="V2252" s="16"/>
    </row>
    <row r="2253" spans="4:22" x14ac:dyDescent="0.2">
      <c r="D2253" s="22"/>
      <c r="F2253" s="16"/>
      <c r="I2253" s="23"/>
      <c r="L2253" s="16"/>
      <c r="M2253" s="16"/>
      <c r="N2253" s="16"/>
      <c r="R2253" s="24"/>
      <c r="S2253" s="24"/>
      <c r="T2253" s="16"/>
      <c r="U2253" s="16"/>
      <c r="V2253" s="16"/>
    </row>
    <row r="2254" spans="4:22" x14ac:dyDescent="0.2">
      <c r="D2254" s="22"/>
      <c r="F2254" s="16"/>
      <c r="I2254" s="23"/>
      <c r="L2254" s="16"/>
      <c r="M2254" s="16"/>
      <c r="N2254" s="16"/>
      <c r="R2254" s="24"/>
      <c r="S2254" s="24"/>
      <c r="T2254" s="16"/>
      <c r="U2254" s="16"/>
      <c r="V2254" s="16"/>
    </row>
    <row r="2255" spans="4:22" x14ac:dyDescent="0.2">
      <c r="D2255" s="22"/>
      <c r="F2255" s="16"/>
      <c r="I2255" s="23"/>
      <c r="L2255" s="16"/>
      <c r="M2255" s="16"/>
      <c r="N2255" s="16"/>
      <c r="R2255" s="24"/>
      <c r="S2255" s="24"/>
      <c r="T2255" s="16"/>
      <c r="U2255" s="16"/>
      <c r="V2255" s="16"/>
    </row>
    <row r="2256" spans="4:22" x14ac:dyDescent="0.2">
      <c r="D2256" s="22"/>
      <c r="F2256" s="16"/>
      <c r="I2256" s="23"/>
      <c r="L2256" s="16"/>
      <c r="M2256" s="16"/>
      <c r="N2256" s="16"/>
      <c r="R2256" s="24"/>
      <c r="S2256" s="24"/>
      <c r="T2256" s="16"/>
      <c r="U2256" s="16"/>
      <c r="V2256" s="16"/>
    </row>
    <row r="2257" spans="4:22" x14ac:dyDescent="0.2">
      <c r="D2257" s="22"/>
      <c r="F2257" s="16"/>
      <c r="I2257" s="23"/>
      <c r="L2257" s="16"/>
      <c r="M2257" s="16"/>
      <c r="N2257" s="16"/>
      <c r="R2257" s="24"/>
      <c r="S2257" s="24"/>
      <c r="T2257" s="16"/>
      <c r="U2257" s="16"/>
      <c r="V2257" s="16"/>
    </row>
    <row r="2258" spans="4:22" x14ac:dyDescent="0.2">
      <c r="D2258" s="22"/>
      <c r="F2258" s="16"/>
      <c r="I2258" s="23"/>
      <c r="L2258" s="16"/>
      <c r="M2258" s="16"/>
      <c r="N2258" s="16"/>
      <c r="R2258" s="24"/>
      <c r="S2258" s="24"/>
      <c r="T2258" s="16"/>
      <c r="U2258" s="16"/>
      <c r="V2258" s="16"/>
    </row>
    <row r="2259" spans="4:22" x14ac:dyDescent="0.2">
      <c r="D2259" s="22"/>
      <c r="F2259" s="16"/>
      <c r="I2259" s="23"/>
      <c r="L2259" s="16"/>
      <c r="M2259" s="16"/>
      <c r="N2259" s="16"/>
      <c r="R2259" s="24"/>
      <c r="S2259" s="24"/>
      <c r="T2259" s="16"/>
      <c r="U2259" s="16"/>
      <c r="V2259" s="16"/>
    </row>
    <row r="2260" spans="4:22" x14ac:dyDescent="0.2">
      <c r="D2260" s="22"/>
      <c r="F2260" s="16"/>
      <c r="I2260" s="23"/>
      <c r="L2260" s="16"/>
      <c r="M2260" s="16"/>
      <c r="N2260" s="16"/>
      <c r="R2260" s="24"/>
      <c r="S2260" s="24"/>
      <c r="T2260" s="16"/>
      <c r="U2260" s="16"/>
      <c r="V2260" s="16"/>
    </row>
    <row r="2261" spans="4:22" x14ac:dyDescent="0.2">
      <c r="D2261" s="22"/>
      <c r="F2261" s="16"/>
      <c r="I2261" s="23"/>
      <c r="L2261" s="16"/>
      <c r="M2261" s="16"/>
      <c r="N2261" s="16"/>
      <c r="R2261" s="24"/>
      <c r="S2261" s="24"/>
      <c r="T2261" s="16"/>
      <c r="U2261" s="16"/>
      <c r="V2261" s="16"/>
    </row>
    <row r="2262" spans="4:22" x14ac:dyDescent="0.2">
      <c r="D2262" s="22"/>
      <c r="F2262" s="16"/>
      <c r="I2262" s="23"/>
      <c r="L2262" s="16"/>
      <c r="M2262" s="16"/>
      <c r="N2262" s="16"/>
      <c r="R2262" s="24"/>
      <c r="S2262" s="24"/>
      <c r="T2262" s="16"/>
      <c r="U2262" s="16"/>
      <c r="V2262" s="16"/>
    </row>
    <row r="2263" spans="4:22" x14ac:dyDescent="0.2">
      <c r="D2263" s="22"/>
      <c r="F2263" s="16"/>
      <c r="I2263" s="23"/>
      <c r="L2263" s="16"/>
      <c r="M2263" s="16"/>
      <c r="N2263" s="16"/>
      <c r="R2263" s="24"/>
      <c r="S2263" s="24"/>
      <c r="T2263" s="16"/>
      <c r="U2263" s="16"/>
      <c r="V2263" s="16"/>
    </row>
    <row r="2264" spans="4:22" x14ac:dyDescent="0.2">
      <c r="D2264" s="22"/>
      <c r="F2264" s="16"/>
      <c r="I2264" s="23"/>
      <c r="L2264" s="16"/>
      <c r="M2264" s="16"/>
      <c r="N2264" s="16"/>
      <c r="R2264" s="24"/>
      <c r="S2264" s="24"/>
      <c r="T2264" s="16"/>
      <c r="U2264" s="16"/>
      <c r="V2264" s="16"/>
    </row>
    <row r="2265" spans="4:22" x14ac:dyDescent="0.2">
      <c r="D2265" s="22"/>
      <c r="F2265" s="16"/>
      <c r="I2265" s="23"/>
      <c r="L2265" s="16"/>
      <c r="M2265" s="16"/>
      <c r="N2265" s="16"/>
      <c r="R2265" s="24"/>
      <c r="S2265" s="24"/>
      <c r="T2265" s="16"/>
      <c r="U2265" s="16"/>
      <c r="V2265" s="16"/>
    </row>
    <row r="2266" spans="4:22" x14ac:dyDescent="0.2">
      <c r="D2266" s="22"/>
      <c r="F2266" s="16"/>
      <c r="I2266" s="23"/>
      <c r="L2266" s="16"/>
      <c r="M2266" s="16"/>
      <c r="N2266" s="16"/>
      <c r="R2266" s="24"/>
      <c r="S2266" s="24"/>
      <c r="T2266" s="16"/>
      <c r="U2266" s="16"/>
      <c r="V2266" s="16"/>
    </row>
    <row r="2267" spans="4:22" x14ac:dyDescent="0.2">
      <c r="D2267" s="22"/>
      <c r="F2267" s="16"/>
      <c r="I2267" s="23"/>
      <c r="L2267" s="16"/>
      <c r="M2267" s="16"/>
      <c r="N2267" s="16"/>
      <c r="R2267" s="24"/>
      <c r="S2267" s="24"/>
      <c r="T2267" s="16"/>
      <c r="U2267" s="16"/>
      <c r="V2267" s="16"/>
    </row>
    <row r="2268" spans="4:22" x14ac:dyDescent="0.2">
      <c r="D2268" s="22"/>
      <c r="F2268" s="16"/>
      <c r="I2268" s="23"/>
      <c r="L2268" s="16"/>
      <c r="M2268" s="16"/>
      <c r="N2268" s="16"/>
      <c r="R2268" s="24"/>
      <c r="S2268" s="24"/>
      <c r="T2268" s="16"/>
      <c r="U2268" s="16"/>
      <c r="V2268" s="16"/>
    </row>
    <row r="2269" spans="4:22" x14ac:dyDescent="0.2">
      <c r="D2269" s="22"/>
      <c r="F2269" s="16"/>
      <c r="I2269" s="23"/>
      <c r="L2269" s="16"/>
      <c r="M2269" s="16"/>
      <c r="N2269" s="16"/>
      <c r="R2269" s="24"/>
      <c r="S2269" s="24"/>
      <c r="T2269" s="16"/>
      <c r="U2269" s="16"/>
      <c r="V2269" s="16"/>
    </row>
    <row r="2270" spans="4:22" x14ac:dyDescent="0.2">
      <c r="D2270" s="22"/>
      <c r="F2270" s="16"/>
      <c r="I2270" s="23"/>
      <c r="L2270" s="16"/>
      <c r="M2270" s="16"/>
      <c r="N2270" s="16"/>
      <c r="R2270" s="24"/>
      <c r="S2270" s="24"/>
      <c r="T2270" s="16"/>
      <c r="U2270" s="16"/>
      <c r="V2270" s="16"/>
    </row>
    <row r="2271" spans="4:22" x14ac:dyDescent="0.2">
      <c r="D2271" s="22"/>
      <c r="F2271" s="16"/>
      <c r="I2271" s="23"/>
      <c r="L2271" s="16"/>
      <c r="M2271" s="16"/>
      <c r="N2271" s="16"/>
      <c r="R2271" s="24"/>
      <c r="S2271" s="24"/>
      <c r="T2271" s="16"/>
      <c r="U2271" s="16"/>
      <c r="V2271" s="16"/>
    </row>
    <row r="2272" spans="4:22" x14ac:dyDescent="0.2">
      <c r="D2272" s="22"/>
      <c r="F2272" s="16"/>
      <c r="I2272" s="23"/>
      <c r="L2272" s="16"/>
      <c r="M2272" s="16"/>
      <c r="N2272" s="16"/>
      <c r="R2272" s="24"/>
      <c r="S2272" s="24"/>
      <c r="T2272" s="16"/>
      <c r="U2272" s="16"/>
      <c r="V2272" s="16"/>
    </row>
    <row r="2273" spans="4:22" x14ac:dyDescent="0.2">
      <c r="D2273" s="22"/>
      <c r="F2273" s="16"/>
      <c r="I2273" s="23"/>
      <c r="L2273" s="16"/>
      <c r="M2273" s="16"/>
      <c r="N2273" s="16"/>
      <c r="R2273" s="24"/>
      <c r="S2273" s="24"/>
      <c r="T2273" s="16"/>
      <c r="U2273" s="16"/>
      <c r="V2273" s="16"/>
    </row>
    <row r="2274" spans="4:22" x14ac:dyDescent="0.2">
      <c r="D2274" s="22"/>
      <c r="F2274" s="16"/>
      <c r="I2274" s="23"/>
      <c r="L2274" s="16"/>
      <c r="M2274" s="16"/>
      <c r="N2274" s="16"/>
      <c r="R2274" s="24"/>
      <c r="S2274" s="24"/>
      <c r="T2274" s="16"/>
      <c r="U2274" s="16"/>
      <c r="V2274" s="16"/>
    </row>
    <row r="2275" spans="4:22" x14ac:dyDescent="0.2">
      <c r="D2275" s="22"/>
      <c r="F2275" s="16"/>
      <c r="I2275" s="23"/>
      <c r="L2275" s="16"/>
      <c r="M2275" s="16"/>
      <c r="N2275" s="16"/>
      <c r="R2275" s="24"/>
      <c r="S2275" s="24"/>
      <c r="T2275" s="16"/>
      <c r="U2275" s="16"/>
      <c r="V2275" s="16"/>
    </row>
    <row r="2276" spans="4:22" x14ac:dyDescent="0.2">
      <c r="D2276" s="22"/>
      <c r="F2276" s="16"/>
      <c r="I2276" s="23"/>
      <c r="L2276" s="16"/>
      <c r="M2276" s="16"/>
      <c r="N2276" s="16"/>
      <c r="R2276" s="24"/>
      <c r="S2276" s="24"/>
      <c r="T2276" s="16"/>
      <c r="U2276" s="16"/>
      <c r="V2276" s="16"/>
    </row>
    <row r="2277" spans="4:22" x14ac:dyDescent="0.2">
      <c r="D2277" s="22"/>
      <c r="F2277" s="16"/>
      <c r="I2277" s="23"/>
      <c r="L2277" s="16"/>
      <c r="M2277" s="16"/>
      <c r="N2277" s="16"/>
      <c r="R2277" s="24"/>
      <c r="S2277" s="24"/>
      <c r="T2277" s="16"/>
      <c r="U2277" s="16"/>
      <c r="V2277" s="16"/>
    </row>
    <row r="2278" spans="4:22" x14ac:dyDescent="0.2">
      <c r="D2278" s="22"/>
      <c r="F2278" s="16"/>
      <c r="I2278" s="23"/>
      <c r="L2278" s="16"/>
      <c r="M2278" s="16"/>
      <c r="N2278" s="16"/>
      <c r="R2278" s="24"/>
      <c r="S2278" s="24"/>
      <c r="T2278" s="16"/>
      <c r="U2278" s="16"/>
      <c r="V2278" s="16"/>
    </row>
    <row r="2279" spans="4:22" x14ac:dyDescent="0.2">
      <c r="D2279" s="22"/>
      <c r="F2279" s="16"/>
      <c r="I2279" s="23"/>
      <c r="L2279" s="16"/>
      <c r="M2279" s="16"/>
      <c r="N2279" s="16"/>
      <c r="R2279" s="24"/>
      <c r="S2279" s="24"/>
      <c r="T2279" s="16"/>
      <c r="U2279" s="16"/>
      <c r="V2279" s="16"/>
    </row>
    <row r="2280" spans="4:22" x14ac:dyDescent="0.2">
      <c r="D2280" s="22"/>
      <c r="F2280" s="16"/>
      <c r="I2280" s="23"/>
      <c r="L2280" s="16"/>
      <c r="M2280" s="16"/>
      <c r="N2280" s="16"/>
      <c r="R2280" s="24"/>
      <c r="S2280" s="24"/>
      <c r="T2280" s="16"/>
      <c r="U2280" s="16"/>
      <c r="V2280" s="16"/>
    </row>
    <row r="2281" spans="4:22" x14ac:dyDescent="0.2">
      <c r="D2281" s="22"/>
      <c r="F2281" s="16"/>
      <c r="I2281" s="23"/>
      <c r="L2281" s="16"/>
      <c r="M2281" s="16"/>
      <c r="N2281" s="16"/>
      <c r="R2281" s="24"/>
      <c r="S2281" s="24"/>
      <c r="T2281" s="16"/>
      <c r="U2281" s="16"/>
      <c r="V2281" s="16"/>
    </row>
    <row r="2282" spans="4:22" x14ac:dyDescent="0.2">
      <c r="D2282" s="22"/>
      <c r="F2282" s="16"/>
      <c r="I2282" s="23"/>
      <c r="L2282" s="16"/>
      <c r="M2282" s="16"/>
      <c r="N2282" s="16"/>
      <c r="R2282" s="24"/>
      <c r="S2282" s="24"/>
      <c r="T2282" s="16"/>
      <c r="U2282" s="16"/>
      <c r="V2282" s="16"/>
    </row>
    <row r="2283" spans="4:22" x14ac:dyDescent="0.2">
      <c r="D2283" s="22"/>
      <c r="F2283" s="16"/>
      <c r="I2283" s="23"/>
      <c r="L2283" s="16"/>
      <c r="M2283" s="16"/>
      <c r="N2283" s="16"/>
      <c r="R2283" s="24"/>
      <c r="S2283" s="24"/>
      <c r="T2283" s="16"/>
      <c r="U2283" s="16"/>
      <c r="V2283" s="16"/>
    </row>
    <row r="2284" spans="4:22" x14ac:dyDescent="0.2">
      <c r="D2284" s="22"/>
      <c r="F2284" s="16"/>
      <c r="I2284" s="23"/>
      <c r="L2284" s="16"/>
      <c r="M2284" s="16"/>
      <c r="N2284" s="16"/>
      <c r="R2284" s="24"/>
      <c r="S2284" s="24"/>
      <c r="T2284" s="16"/>
      <c r="U2284" s="16"/>
      <c r="V2284" s="16"/>
    </row>
    <row r="2285" spans="4:22" x14ac:dyDescent="0.2">
      <c r="D2285" s="22"/>
      <c r="F2285" s="16"/>
      <c r="I2285" s="23"/>
      <c r="L2285" s="16"/>
      <c r="M2285" s="16"/>
      <c r="N2285" s="16"/>
      <c r="R2285" s="24"/>
      <c r="S2285" s="24"/>
      <c r="T2285" s="16"/>
      <c r="U2285" s="16"/>
      <c r="V2285" s="16"/>
    </row>
    <row r="2286" spans="4:22" x14ac:dyDescent="0.2">
      <c r="D2286" s="22"/>
      <c r="F2286" s="16"/>
      <c r="I2286" s="23"/>
      <c r="L2286" s="16"/>
      <c r="M2286" s="16"/>
      <c r="N2286" s="16"/>
      <c r="R2286" s="24"/>
      <c r="S2286" s="24"/>
      <c r="T2286" s="16"/>
      <c r="U2286" s="16"/>
      <c r="V2286" s="16"/>
    </row>
    <row r="2287" spans="4:22" x14ac:dyDescent="0.2">
      <c r="D2287" s="22"/>
      <c r="F2287" s="16"/>
      <c r="I2287" s="23"/>
      <c r="L2287" s="16"/>
      <c r="M2287" s="16"/>
      <c r="N2287" s="16"/>
      <c r="R2287" s="24"/>
      <c r="S2287" s="24"/>
      <c r="T2287" s="16"/>
      <c r="U2287" s="16"/>
      <c r="V2287" s="16"/>
    </row>
    <row r="2288" spans="4:22" x14ac:dyDescent="0.2">
      <c r="D2288" s="22"/>
      <c r="F2288" s="16"/>
      <c r="I2288" s="23"/>
      <c r="L2288" s="16"/>
      <c r="M2288" s="16"/>
      <c r="N2288" s="16"/>
      <c r="R2288" s="24"/>
      <c r="S2288" s="24"/>
      <c r="T2288" s="16"/>
      <c r="U2288" s="16"/>
      <c r="V2288" s="16"/>
    </row>
    <row r="2289" spans="4:22" x14ac:dyDescent="0.2">
      <c r="D2289" s="22"/>
      <c r="F2289" s="16"/>
      <c r="I2289" s="23"/>
      <c r="L2289" s="16"/>
      <c r="M2289" s="16"/>
      <c r="N2289" s="16"/>
      <c r="R2289" s="24"/>
      <c r="S2289" s="24"/>
      <c r="T2289" s="16"/>
      <c r="U2289" s="16"/>
      <c r="V2289" s="16"/>
    </row>
    <row r="2290" spans="4:22" x14ac:dyDescent="0.2">
      <c r="D2290" s="22"/>
      <c r="F2290" s="16"/>
      <c r="I2290" s="23"/>
      <c r="L2290" s="16"/>
      <c r="M2290" s="16"/>
      <c r="N2290" s="16"/>
      <c r="R2290" s="24"/>
      <c r="S2290" s="24"/>
      <c r="T2290" s="16"/>
      <c r="U2290" s="16"/>
      <c r="V2290" s="16"/>
    </row>
    <row r="2291" spans="4:22" x14ac:dyDescent="0.2">
      <c r="D2291" s="22"/>
      <c r="F2291" s="16"/>
      <c r="I2291" s="23"/>
      <c r="L2291" s="16"/>
      <c r="M2291" s="16"/>
      <c r="N2291" s="16"/>
      <c r="R2291" s="24"/>
      <c r="S2291" s="24"/>
      <c r="T2291" s="16"/>
      <c r="U2291" s="16"/>
      <c r="V2291" s="16"/>
    </row>
    <row r="2292" spans="4:22" x14ac:dyDescent="0.2">
      <c r="D2292" s="22"/>
      <c r="F2292" s="16"/>
      <c r="I2292" s="23"/>
      <c r="L2292" s="16"/>
      <c r="M2292" s="16"/>
      <c r="N2292" s="16"/>
      <c r="R2292" s="24"/>
      <c r="S2292" s="24"/>
      <c r="T2292" s="16"/>
      <c r="U2292" s="16"/>
      <c r="V2292" s="16"/>
    </row>
    <row r="2293" spans="4:22" x14ac:dyDescent="0.2">
      <c r="D2293" s="22"/>
      <c r="F2293" s="16"/>
      <c r="I2293" s="23"/>
      <c r="L2293" s="16"/>
      <c r="M2293" s="16"/>
      <c r="N2293" s="16"/>
      <c r="R2293" s="24"/>
      <c r="S2293" s="24"/>
      <c r="T2293" s="16"/>
      <c r="U2293" s="16"/>
      <c r="V2293" s="16"/>
    </row>
    <row r="2294" spans="4:22" x14ac:dyDescent="0.2">
      <c r="D2294" s="22"/>
      <c r="F2294" s="16"/>
      <c r="I2294" s="23"/>
      <c r="L2294" s="16"/>
      <c r="M2294" s="16"/>
      <c r="N2294" s="16"/>
      <c r="R2294" s="24"/>
      <c r="S2294" s="24"/>
      <c r="T2294" s="16"/>
      <c r="U2294" s="16"/>
      <c r="V2294" s="16"/>
    </row>
    <row r="2295" spans="4:22" x14ac:dyDescent="0.2">
      <c r="D2295" s="22"/>
      <c r="F2295" s="16"/>
      <c r="I2295" s="23"/>
      <c r="L2295" s="16"/>
      <c r="M2295" s="16"/>
      <c r="N2295" s="16"/>
      <c r="R2295" s="24"/>
      <c r="S2295" s="24"/>
      <c r="T2295" s="16"/>
      <c r="U2295" s="16"/>
      <c r="V2295" s="16"/>
    </row>
    <row r="2296" spans="4:22" x14ac:dyDescent="0.2">
      <c r="D2296" s="22"/>
      <c r="F2296" s="16"/>
      <c r="I2296" s="23"/>
      <c r="L2296" s="16"/>
      <c r="M2296" s="16"/>
      <c r="N2296" s="16"/>
      <c r="R2296" s="24"/>
      <c r="S2296" s="24"/>
      <c r="T2296" s="16"/>
      <c r="U2296" s="16"/>
      <c r="V2296" s="16"/>
    </row>
    <row r="2297" spans="4:22" x14ac:dyDescent="0.2">
      <c r="D2297" s="22"/>
      <c r="F2297" s="16"/>
      <c r="I2297" s="23"/>
      <c r="L2297" s="16"/>
      <c r="M2297" s="16"/>
      <c r="N2297" s="16"/>
      <c r="R2297" s="24"/>
      <c r="S2297" s="24"/>
      <c r="T2297" s="16"/>
      <c r="U2297" s="16"/>
      <c r="V2297" s="16"/>
    </row>
    <row r="2298" spans="4:22" x14ac:dyDescent="0.2">
      <c r="D2298" s="22"/>
      <c r="F2298" s="16"/>
      <c r="I2298" s="23"/>
      <c r="L2298" s="16"/>
      <c r="M2298" s="16"/>
      <c r="N2298" s="16"/>
      <c r="R2298" s="24"/>
      <c r="S2298" s="24"/>
      <c r="T2298" s="16"/>
      <c r="U2298" s="16"/>
      <c r="V2298" s="16"/>
    </row>
    <row r="2299" spans="4:22" x14ac:dyDescent="0.2">
      <c r="D2299" s="22"/>
      <c r="F2299" s="16"/>
      <c r="I2299" s="23"/>
      <c r="L2299" s="16"/>
      <c r="M2299" s="16"/>
      <c r="N2299" s="16"/>
      <c r="R2299" s="24"/>
      <c r="S2299" s="24"/>
      <c r="T2299" s="16"/>
      <c r="U2299" s="16"/>
      <c r="V2299" s="16"/>
    </row>
    <row r="2300" spans="4:22" x14ac:dyDescent="0.2">
      <c r="D2300" s="22"/>
      <c r="F2300" s="16"/>
      <c r="I2300" s="23"/>
      <c r="L2300" s="16"/>
      <c r="M2300" s="16"/>
      <c r="N2300" s="16"/>
      <c r="R2300" s="24"/>
      <c r="S2300" s="24"/>
      <c r="T2300" s="16"/>
      <c r="U2300" s="16"/>
      <c r="V2300" s="16"/>
    </row>
    <row r="2301" spans="4:22" x14ac:dyDescent="0.2">
      <c r="D2301" s="22"/>
      <c r="F2301" s="16"/>
      <c r="I2301" s="23"/>
      <c r="L2301" s="16"/>
      <c r="M2301" s="16"/>
      <c r="N2301" s="16"/>
      <c r="R2301" s="24"/>
      <c r="S2301" s="24"/>
      <c r="T2301" s="16"/>
      <c r="U2301" s="16"/>
      <c r="V2301" s="16"/>
    </row>
    <row r="2302" spans="4:22" x14ac:dyDescent="0.2">
      <c r="D2302" s="22"/>
      <c r="F2302" s="16"/>
      <c r="I2302" s="23"/>
      <c r="L2302" s="16"/>
      <c r="M2302" s="16"/>
      <c r="N2302" s="16"/>
      <c r="R2302" s="24"/>
      <c r="S2302" s="24"/>
      <c r="T2302" s="16"/>
      <c r="U2302" s="16"/>
      <c r="V2302" s="16"/>
    </row>
    <row r="2303" spans="4:22" x14ac:dyDescent="0.2">
      <c r="D2303" s="22"/>
      <c r="F2303" s="16"/>
      <c r="I2303" s="23"/>
      <c r="L2303" s="16"/>
      <c r="M2303" s="16"/>
      <c r="N2303" s="16"/>
      <c r="R2303" s="24"/>
      <c r="S2303" s="24"/>
      <c r="T2303" s="16"/>
      <c r="U2303" s="16"/>
      <c r="V2303" s="16"/>
    </row>
    <row r="2304" spans="4:22" x14ac:dyDescent="0.2">
      <c r="D2304" s="22"/>
      <c r="F2304" s="16"/>
      <c r="I2304" s="23"/>
      <c r="L2304" s="16"/>
      <c r="M2304" s="16"/>
      <c r="N2304" s="16"/>
      <c r="R2304" s="24"/>
      <c r="S2304" s="24"/>
      <c r="T2304" s="16"/>
      <c r="U2304" s="16"/>
      <c r="V2304" s="16"/>
    </row>
    <row r="2305" spans="4:22" x14ac:dyDescent="0.2">
      <c r="D2305" s="22"/>
      <c r="F2305" s="16"/>
      <c r="I2305" s="23"/>
      <c r="L2305" s="16"/>
      <c r="M2305" s="16"/>
      <c r="N2305" s="16"/>
      <c r="R2305" s="24"/>
      <c r="S2305" s="24"/>
      <c r="T2305" s="16"/>
      <c r="U2305" s="16"/>
      <c r="V2305" s="16"/>
    </row>
    <row r="2306" spans="4:22" x14ac:dyDescent="0.2">
      <c r="D2306" s="22"/>
      <c r="F2306" s="16"/>
      <c r="I2306" s="23"/>
      <c r="L2306" s="16"/>
      <c r="M2306" s="16"/>
      <c r="N2306" s="16"/>
      <c r="R2306" s="24"/>
      <c r="S2306" s="24"/>
      <c r="T2306" s="16"/>
      <c r="U2306" s="16"/>
      <c r="V2306" s="16"/>
    </row>
    <row r="2307" spans="4:22" x14ac:dyDescent="0.2">
      <c r="D2307" s="22"/>
      <c r="F2307" s="16"/>
      <c r="I2307" s="23"/>
      <c r="L2307" s="16"/>
      <c r="M2307" s="16"/>
      <c r="N2307" s="16"/>
      <c r="R2307" s="24"/>
      <c r="S2307" s="24"/>
      <c r="T2307" s="16"/>
      <c r="U2307" s="16"/>
      <c r="V2307" s="16"/>
    </row>
    <row r="2308" spans="4:22" x14ac:dyDescent="0.2">
      <c r="D2308" s="22"/>
      <c r="F2308" s="16"/>
      <c r="I2308" s="23"/>
      <c r="L2308" s="16"/>
      <c r="M2308" s="16"/>
      <c r="N2308" s="16"/>
      <c r="R2308" s="24"/>
      <c r="S2308" s="24"/>
      <c r="T2308" s="16"/>
      <c r="U2308" s="16"/>
      <c r="V2308" s="16"/>
    </row>
    <row r="2309" spans="4:22" x14ac:dyDescent="0.2">
      <c r="D2309" s="22"/>
      <c r="F2309" s="16"/>
      <c r="I2309" s="23"/>
      <c r="L2309" s="16"/>
      <c r="M2309" s="16"/>
      <c r="N2309" s="16"/>
      <c r="R2309" s="24"/>
      <c r="S2309" s="24"/>
      <c r="T2309" s="16"/>
      <c r="U2309" s="16"/>
      <c r="V2309" s="16"/>
    </row>
    <row r="2310" spans="4:22" x14ac:dyDescent="0.2">
      <c r="D2310" s="22"/>
      <c r="F2310" s="16"/>
      <c r="I2310" s="23"/>
      <c r="L2310" s="16"/>
      <c r="M2310" s="16"/>
      <c r="N2310" s="16"/>
      <c r="R2310" s="24"/>
      <c r="S2310" s="24"/>
      <c r="T2310" s="16"/>
      <c r="U2310" s="16"/>
      <c r="V2310" s="16"/>
    </row>
    <row r="2311" spans="4:22" x14ac:dyDescent="0.2">
      <c r="D2311" s="22"/>
      <c r="F2311" s="16"/>
      <c r="I2311" s="23"/>
      <c r="L2311" s="16"/>
      <c r="M2311" s="16"/>
      <c r="N2311" s="16"/>
      <c r="R2311" s="24"/>
      <c r="S2311" s="24"/>
      <c r="T2311" s="16"/>
      <c r="U2311" s="16"/>
      <c r="V2311" s="16"/>
    </row>
    <row r="2312" spans="4:22" x14ac:dyDescent="0.2">
      <c r="D2312" s="22"/>
      <c r="F2312" s="16"/>
      <c r="I2312" s="23"/>
      <c r="L2312" s="16"/>
      <c r="M2312" s="16"/>
      <c r="N2312" s="16"/>
      <c r="R2312" s="24"/>
      <c r="S2312" s="24"/>
      <c r="T2312" s="16"/>
      <c r="U2312" s="16"/>
      <c r="V2312" s="16"/>
    </row>
    <row r="2313" spans="4:22" x14ac:dyDescent="0.2">
      <c r="D2313" s="22"/>
      <c r="F2313" s="16"/>
      <c r="I2313" s="23"/>
      <c r="L2313" s="16"/>
      <c r="M2313" s="16"/>
      <c r="N2313" s="16"/>
      <c r="R2313" s="24"/>
      <c r="S2313" s="24"/>
      <c r="T2313" s="16"/>
      <c r="U2313" s="16"/>
      <c r="V2313" s="16"/>
    </row>
    <row r="2314" spans="4:22" x14ac:dyDescent="0.2">
      <c r="D2314" s="22"/>
      <c r="F2314" s="16"/>
      <c r="I2314" s="23"/>
      <c r="L2314" s="16"/>
      <c r="M2314" s="16"/>
      <c r="N2314" s="16"/>
      <c r="R2314" s="24"/>
      <c r="S2314" s="24"/>
      <c r="T2314" s="16"/>
      <c r="U2314" s="16"/>
      <c r="V2314" s="16"/>
    </row>
    <row r="2315" spans="4:22" x14ac:dyDescent="0.2">
      <c r="D2315" s="22"/>
      <c r="F2315" s="16"/>
      <c r="I2315" s="23"/>
      <c r="L2315" s="16"/>
      <c r="M2315" s="16"/>
      <c r="N2315" s="16"/>
      <c r="R2315" s="24"/>
      <c r="S2315" s="24"/>
      <c r="T2315" s="16"/>
      <c r="U2315" s="16"/>
      <c r="V2315" s="16"/>
    </row>
    <row r="2316" spans="4:22" x14ac:dyDescent="0.2">
      <c r="D2316" s="22"/>
      <c r="F2316" s="16"/>
      <c r="I2316" s="23"/>
      <c r="L2316" s="16"/>
      <c r="M2316" s="16"/>
      <c r="N2316" s="16"/>
      <c r="R2316" s="24"/>
      <c r="S2316" s="24"/>
      <c r="T2316" s="16"/>
      <c r="U2316" s="16"/>
      <c r="V2316" s="16"/>
    </row>
    <row r="2317" spans="4:22" x14ac:dyDescent="0.2">
      <c r="D2317" s="22"/>
      <c r="F2317" s="16"/>
      <c r="I2317" s="23"/>
      <c r="L2317" s="16"/>
      <c r="M2317" s="16"/>
      <c r="N2317" s="16"/>
      <c r="R2317" s="24"/>
      <c r="S2317" s="24"/>
      <c r="T2317" s="16"/>
      <c r="U2317" s="16"/>
      <c r="V2317" s="16"/>
    </row>
    <row r="2318" spans="4:22" x14ac:dyDescent="0.2">
      <c r="D2318" s="22"/>
      <c r="F2318" s="16"/>
      <c r="I2318" s="23"/>
      <c r="L2318" s="16"/>
      <c r="M2318" s="16"/>
      <c r="N2318" s="16"/>
      <c r="R2318" s="24"/>
      <c r="S2318" s="24"/>
      <c r="T2318" s="16"/>
      <c r="U2318" s="16"/>
      <c r="V2318" s="16"/>
    </row>
    <row r="2319" spans="4:22" x14ac:dyDescent="0.2">
      <c r="D2319" s="22"/>
      <c r="F2319" s="16"/>
      <c r="I2319" s="23"/>
      <c r="L2319" s="16"/>
      <c r="M2319" s="16"/>
      <c r="N2319" s="16"/>
      <c r="R2319" s="24"/>
      <c r="S2319" s="24"/>
      <c r="T2319" s="16"/>
      <c r="U2319" s="16"/>
      <c r="V2319" s="16"/>
    </row>
    <row r="2320" spans="4:22" x14ac:dyDescent="0.2">
      <c r="D2320" s="22"/>
      <c r="F2320" s="16"/>
      <c r="I2320" s="23"/>
      <c r="L2320" s="16"/>
      <c r="M2320" s="16"/>
      <c r="N2320" s="16"/>
      <c r="R2320" s="24"/>
      <c r="S2320" s="24"/>
      <c r="T2320" s="16"/>
      <c r="U2320" s="16"/>
      <c r="V2320" s="16"/>
    </row>
    <row r="2321" spans="4:22" x14ac:dyDescent="0.2">
      <c r="D2321" s="22"/>
      <c r="F2321" s="16"/>
      <c r="I2321" s="23"/>
      <c r="L2321" s="16"/>
      <c r="M2321" s="16"/>
      <c r="N2321" s="16"/>
      <c r="R2321" s="24"/>
      <c r="S2321" s="24"/>
      <c r="T2321" s="16"/>
      <c r="U2321" s="16"/>
      <c r="V2321" s="16"/>
    </row>
    <row r="2322" spans="4:22" x14ac:dyDescent="0.2">
      <c r="D2322" s="22"/>
      <c r="F2322" s="16"/>
      <c r="I2322" s="23"/>
      <c r="L2322" s="16"/>
      <c r="M2322" s="16"/>
      <c r="N2322" s="16"/>
      <c r="R2322" s="24"/>
      <c r="S2322" s="24"/>
      <c r="T2322" s="16"/>
      <c r="U2322" s="16"/>
      <c r="V2322" s="16"/>
    </row>
    <row r="2323" spans="4:22" x14ac:dyDescent="0.2">
      <c r="D2323" s="22"/>
      <c r="F2323" s="16"/>
      <c r="I2323" s="23"/>
      <c r="L2323" s="16"/>
      <c r="M2323" s="16"/>
      <c r="N2323" s="16"/>
      <c r="R2323" s="24"/>
      <c r="S2323" s="24"/>
      <c r="T2323" s="16"/>
      <c r="U2323" s="16"/>
      <c r="V2323" s="16"/>
    </row>
    <row r="2324" spans="4:22" x14ac:dyDescent="0.2">
      <c r="D2324" s="22"/>
      <c r="F2324" s="16"/>
      <c r="I2324" s="23"/>
      <c r="L2324" s="16"/>
      <c r="M2324" s="16"/>
      <c r="N2324" s="16"/>
      <c r="R2324" s="24"/>
      <c r="S2324" s="24"/>
      <c r="T2324" s="16"/>
      <c r="U2324" s="16"/>
      <c r="V2324" s="16"/>
    </row>
    <row r="2325" spans="4:22" x14ac:dyDescent="0.2">
      <c r="D2325" s="22"/>
      <c r="F2325" s="16"/>
      <c r="I2325" s="23"/>
      <c r="L2325" s="16"/>
      <c r="M2325" s="16"/>
      <c r="N2325" s="16"/>
      <c r="R2325" s="24"/>
      <c r="S2325" s="24"/>
      <c r="T2325" s="16"/>
      <c r="U2325" s="16"/>
      <c r="V2325" s="16"/>
    </row>
    <row r="2326" spans="4:22" x14ac:dyDescent="0.2">
      <c r="D2326" s="22"/>
      <c r="F2326" s="16"/>
      <c r="I2326" s="23"/>
      <c r="L2326" s="16"/>
      <c r="M2326" s="16"/>
      <c r="N2326" s="16"/>
      <c r="R2326" s="24"/>
      <c r="S2326" s="24"/>
      <c r="T2326" s="16"/>
      <c r="U2326" s="16"/>
      <c r="V2326" s="16"/>
    </row>
    <row r="2327" spans="4:22" x14ac:dyDescent="0.2">
      <c r="D2327" s="22"/>
      <c r="F2327" s="16"/>
      <c r="I2327" s="23"/>
      <c r="L2327" s="16"/>
      <c r="M2327" s="16"/>
      <c r="N2327" s="16"/>
      <c r="R2327" s="24"/>
      <c r="S2327" s="24"/>
      <c r="T2327" s="16"/>
      <c r="U2327" s="16"/>
      <c r="V2327" s="16"/>
    </row>
    <row r="2328" spans="4:22" x14ac:dyDescent="0.2">
      <c r="D2328" s="22"/>
      <c r="F2328" s="16"/>
      <c r="I2328" s="23"/>
      <c r="L2328" s="16"/>
      <c r="M2328" s="16"/>
      <c r="N2328" s="16"/>
      <c r="R2328" s="24"/>
      <c r="S2328" s="24"/>
      <c r="T2328" s="16"/>
      <c r="U2328" s="16"/>
      <c r="V2328" s="16"/>
    </row>
    <row r="2329" spans="4:22" x14ac:dyDescent="0.2">
      <c r="D2329" s="22"/>
      <c r="F2329" s="16"/>
      <c r="I2329" s="23"/>
      <c r="L2329" s="16"/>
      <c r="M2329" s="16"/>
      <c r="N2329" s="16"/>
      <c r="R2329" s="24"/>
      <c r="S2329" s="24"/>
      <c r="T2329" s="16"/>
      <c r="U2329" s="16"/>
      <c r="V2329" s="16"/>
    </row>
    <row r="2330" spans="4:22" x14ac:dyDescent="0.2">
      <c r="D2330" s="22"/>
      <c r="F2330" s="16"/>
      <c r="I2330" s="23"/>
      <c r="L2330" s="16"/>
      <c r="M2330" s="16"/>
      <c r="N2330" s="16"/>
      <c r="R2330" s="24"/>
      <c r="S2330" s="24"/>
      <c r="T2330" s="16"/>
      <c r="U2330" s="16"/>
      <c r="V2330" s="16"/>
    </row>
    <row r="2331" spans="4:22" x14ac:dyDescent="0.2">
      <c r="D2331" s="22"/>
      <c r="F2331" s="16"/>
      <c r="I2331" s="23"/>
      <c r="L2331" s="16"/>
      <c r="M2331" s="16"/>
      <c r="N2331" s="16"/>
      <c r="R2331" s="24"/>
      <c r="S2331" s="24"/>
      <c r="T2331" s="16"/>
      <c r="U2331" s="16"/>
      <c r="V2331" s="16"/>
    </row>
    <row r="2332" spans="4:22" x14ac:dyDescent="0.2">
      <c r="D2332" s="22"/>
      <c r="F2332" s="16"/>
      <c r="I2332" s="23"/>
      <c r="L2332" s="16"/>
      <c r="M2332" s="16"/>
      <c r="N2332" s="16"/>
      <c r="R2332" s="24"/>
      <c r="S2332" s="24"/>
      <c r="T2332" s="16"/>
      <c r="U2332" s="16"/>
      <c r="V2332" s="16"/>
    </row>
    <row r="2333" spans="4:22" x14ac:dyDescent="0.2">
      <c r="D2333" s="22"/>
      <c r="F2333" s="16"/>
      <c r="I2333" s="23"/>
      <c r="L2333" s="16"/>
      <c r="M2333" s="16"/>
      <c r="N2333" s="16"/>
      <c r="R2333" s="24"/>
      <c r="S2333" s="24"/>
      <c r="T2333" s="16"/>
      <c r="U2333" s="16"/>
      <c r="V2333" s="16"/>
    </row>
    <row r="2334" spans="4:22" x14ac:dyDescent="0.2">
      <c r="D2334" s="22"/>
      <c r="F2334" s="16"/>
      <c r="I2334" s="23"/>
      <c r="L2334" s="16"/>
      <c r="M2334" s="16"/>
      <c r="N2334" s="16"/>
      <c r="R2334" s="24"/>
      <c r="S2334" s="24"/>
      <c r="T2334" s="16"/>
      <c r="U2334" s="16"/>
      <c r="V2334" s="16"/>
    </row>
    <row r="2335" spans="4:22" x14ac:dyDescent="0.2">
      <c r="D2335" s="22"/>
      <c r="F2335" s="16"/>
      <c r="I2335" s="23"/>
      <c r="L2335" s="16"/>
      <c r="M2335" s="16"/>
      <c r="N2335" s="16"/>
      <c r="R2335" s="24"/>
      <c r="S2335" s="24"/>
      <c r="T2335" s="16"/>
      <c r="U2335" s="16"/>
      <c r="V2335" s="16"/>
    </row>
    <row r="2336" spans="4:22" x14ac:dyDescent="0.2">
      <c r="D2336" s="22"/>
      <c r="F2336" s="16"/>
      <c r="I2336" s="23"/>
      <c r="L2336" s="16"/>
      <c r="M2336" s="16"/>
      <c r="N2336" s="16"/>
      <c r="R2336" s="24"/>
      <c r="S2336" s="24"/>
      <c r="T2336" s="16"/>
      <c r="U2336" s="16"/>
      <c r="V2336" s="16"/>
    </row>
    <row r="2337" spans="4:22" x14ac:dyDescent="0.2">
      <c r="D2337" s="22"/>
      <c r="F2337" s="16"/>
      <c r="I2337" s="23"/>
      <c r="L2337" s="16"/>
      <c r="M2337" s="16"/>
      <c r="N2337" s="16"/>
      <c r="R2337" s="24"/>
      <c r="S2337" s="24"/>
      <c r="T2337" s="16"/>
      <c r="U2337" s="16"/>
      <c r="V2337" s="16"/>
    </row>
    <row r="2338" spans="4:22" x14ac:dyDescent="0.2">
      <c r="D2338" s="22"/>
      <c r="F2338" s="16"/>
      <c r="I2338" s="23"/>
      <c r="L2338" s="16"/>
      <c r="M2338" s="16"/>
      <c r="N2338" s="16"/>
      <c r="R2338" s="24"/>
      <c r="S2338" s="24"/>
      <c r="T2338" s="16"/>
      <c r="U2338" s="16"/>
      <c r="V2338" s="16"/>
    </row>
    <row r="2339" spans="4:22" x14ac:dyDescent="0.2">
      <c r="D2339" s="22"/>
      <c r="F2339" s="16"/>
      <c r="I2339" s="23"/>
      <c r="L2339" s="16"/>
      <c r="M2339" s="16"/>
      <c r="N2339" s="16"/>
      <c r="R2339" s="24"/>
      <c r="S2339" s="24"/>
      <c r="T2339" s="16"/>
      <c r="U2339" s="16"/>
      <c r="V2339" s="16"/>
    </row>
    <row r="2340" spans="4:22" x14ac:dyDescent="0.2">
      <c r="D2340" s="22"/>
      <c r="F2340" s="16"/>
      <c r="I2340" s="23"/>
      <c r="L2340" s="16"/>
      <c r="M2340" s="16"/>
      <c r="N2340" s="16"/>
      <c r="R2340" s="24"/>
      <c r="S2340" s="24"/>
      <c r="T2340" s="16"/>
      <c r="U2340" s="16"/>
      <c r="V2340" s="16"/>
    </row>
    <row r="2341" spans="4:22" x14ac:dyDescent="0.2">
      <c r="D2341" s="22"/>
      <c r="F2341" s="16"/>
      <c r="I2341" s="23"/>
      <c r="L2341" s="16"/>
      <c r="M2341" s="16"/>
      <c r="N2341" s="16"/>
      <c r="R2341" s="24"/>
      <c r="S2341" s="24"/>
      <c r="T2341" s="16"/>
      <c r="U2341" s="16"/>
      <c r="V2341" s="16"/>
    </row>
    <row r="2342" spans="4:22" x14ac:dyDescent="0.2">
      <c r="D2342" s="22"/>
      <c r="F2342" s="16"/>
      <c r="I2342" s="23"/>
      <c r="L2342" s="16"/>
      <c r="M2342" s="16"/>
      <c r="N2342" s="16"/>
      <c r="R2342" s="24"/>
      <c r="S2342" s="24"/>
      <c r="T2342" s="16"/>
      <c r="U2342" s="16"/>
      <c r="V2342" s="16"/>
    </row>
    <row r="2343" spans="4:22" x14ac:dyDescent="0.2">
      <c r="D2343" s="22"/>
      <c r="F2343" s="16"/>
      <c r="I2343" s="23"/>
      <c r="L2343" s="16"/>
      <c r="M2343" s="16"/>
      <c r="N2343" s="16"/>
      <c r="R2343" s="24"/>
      <c r="S2343" s="24"/>
      <c r="T2343" s="16"/>
      <c r="U2343" s="16"/>
      <c r="V2343" s="16"/>
    </row>
    <row r="2344" spans="4:22" x14ac:dyDescent="0.2">
      <c r="D2344" s="22"/>
      <c r="F2344" s="16"/>
      <c r="I2344" s="23"/>
      <c r="L2344" s="16"/>
      <c r="M2344" s="16"/>
      <c r="N2344" s="16"/>
      <c r="R2344" s="24"/>
      <c r="S2344" s="24"/>
      <c r="T2344" s="16"/>
      <c r="U2344" s="16"/>
      <c r="V2344" s="16"/>
    </row>
    <row r="2345" spans="4:22" x14ac:dyDescent="0.2">
      <c r="D2345" s="22"/>
      <c r="F2345" s="16"/>
      <c r="I2345" s="23"/>
      <c r="L2345" s="16"/>
      <c r="M2345" s="16"/>
      <c r="N2345" s="16"/>
      <c r="R2345" s="24"/>
      <c r="S2345" s="24"/>
      <c r="T2345" s="16"/>
      <c r="U2345" s="16"/>
      <c r="V2345" s="16"/>
    </row>
    <row r="2346" spans="4:22" x14ac:dyDescent="0.2">
      <c r="D2346" s="22"/>
      <c r="F2346" s="16"/>
      <c r="I2346" s="23"/>
      <c r="L2346" s="16"/>
      <c r="M2346" s="16"/>
      <c r="N2346" s="16"/>
      <c r="R2346" s="24"/>
      <c r="S2346" s="24"/>
      <c r="T2346" s="16"/>
      <c r="U2346" s="16"/>
      <c r="V2346" s="16"/>
    </row>
    <row r="2347" spans="4:22" x14ac:dyDescent="0.2">
      <c r="D2347" s="22"/>
      <c r="F2347" s="16"/>
      <c r="I2347" s="23"/>
      <c r="L2347" s="16"/>
      <c r="M2347" s="16"/>
      <c r="N2347" s="16"/>
      <c r="R2347" s="24"/>
      <c r="S2347" s="24"/>
      <c r="T2347" s="16"/>
      <c r="U2347" s="16"/>
      <c r="V2347" s="16"/>
    </row>
    <row r="2348" spans="4:22" x14ac:dyDescent="0.2">
      <c r="D2348" s="22"/>
      <c r="F2348" s="16"/>
      <c r="I2348" s="23"/>
      <c r="L2348" s="16"/>
      <c r="M2348" s="16"/>
      <c r="N2348" s="16"/>
      <c r="R2348" s="24"/>
      <c r="S2348" s="24"/>
      <c r="T2348" s="16"/>
      <c r="U2348" s="16"/>
      <c r="V2348" s="16"/>
    </row>
    <row r="2349" spans="4:22" x14ac:dyDescent="0.2">
      <c r="D2349" s="22"/>
      <c r="F2349" s="16"/>
      <c r="I2349" s="23"/>
      <c r="L2349" s="16"/>
      <c r="M2349" s="16"/>
      <c r="N2349" s="16"/>
      <c r="R2349" s="24"/>
      <c r="S2349" s="24"/>
      <c r="T2349" s="16"/>
      <c r="U2349" s="16"/>
      <c r="V2349" s="16"/>
    </row>
    <row r="2350" spans="4:22" x14ac:dyDescent="0.2">
      <c r="D2350" s="22"/>
      <c r="F2350" s="16"/>
      <c r="I2350" s="23"/>
      <c r="L2350" s="16"/>
      <c r="M2350" s="16"/>
      <c r="N2350" s="16"/>
      <c r="R2350" s="24"/>
      <c r="S2350" s="24"/>
      <c r="T2350" s="16"/>
      <c r="U2350" s="16"/>
      <c r="V2350" s="16"/>
    </row>
    <row r="2351" spans="4:22" x14ac:dyDescent="0.2">
      <c r="D2351" s="22"/>
      <c r="F2351" s="16"/>
      <c r="I2351" s="23"/>
      <c r="L2351" s="16"/>
      <c r="M2351" s="16"/>
      <c r="N2351" s="16"/>
      <c r="R2351" s="24"/>
      <c r="S2351" s="24"/>
      <c r="T2351" s="16"/>
      <c r="U2351" s="16"/>
      <c r="V2351" s="16"/>
    </row>
    <row r="2352" spans="4:22" x14ac:dyDescent="0.2">
      <c r="D2352" s="22"/>
      <c r="F2352" s="16"/>
      <c r="I2352" s="23"/>
      <c r="L2352" s="16"/>
      <c r="M2352" s="16"/>
      <c r="N2352" s="16"/>
      <c r="R2352" s="24"/>
      <c r="S2352" s="24"/>
      <c r="T2352" s="16"/>
      <c r="U2352" s="16"/>
      <c r="V2352" s="16"/>
    </row>
    <row r="2353" spans="4:22" x14ac:dyDescent="0.2">
      <c r="D2353" s="22"/>
      <c r="F2353" s="16"/>
      <c r="I2353" s="23"/>
      <c r="L2353" s="16"/>
      <c r="M2353" s="16"/>
      <c r="N2353" s="16"/>
      <c r="R2353" s="24"/>
      <c r="S2353" s="24"/>
      <c r="T2353" s="16"/>
      <c r="U2353" s="16"/>
      <c r="V2353" s="16"/>
    </row>
    <row r="2354" spans="4:22" x14ac:dyDescent="0.2">
      <c r="D2354" s="22"/>
      <c r="F2354" s="16"/>
      <c r="I2354" s="23"/>
      <c r="L2354" s="16"/>
      <c r="M2354" s="16"/>
      <c r="N2354" s="16"/>
      <c r="R2354" s="24"/>
      <c r="S2354" s="24"/>
      <c r="T2354" s="16"/>
      <c r="U2354" s="16"/>
      <c r="V2354" s="16"/>
    </row>
    <row r="2355" spans="4:22" x14ac:dyDescent="0.2">
      <c r="D2355" s="22"/>
      <c r="F2355" s="16"/>
      <c r="I2355" s="23"/>
      <c r="L2355" s="16"/>
      <c r="M2355" s="16"/>
      <c r="N2355" s="16"/>
      <c r="R2355" s="24"/>
      <c r="S2355" s="24"/>
      <c r="T2355" s="16"/>
      <c r="U2355" s="16"/>
      <c r="V2355" s="16"/>
    </row>
    <row r="2356" spans="4:22" x14ac:dyDescent="0.2">
      <c r="D2356" s="22"/>
      <c r="F2356" s="16"/>
      <c r="I2356" s="23"/>
      <c r="L2356" s="16"/>
      <c r="M2356" s="16"/>
      <c r="N2356" s="16"/>
      <c r="R2356" s="24"/>
      <c r="S2356" s="24"/>
      <c r="T2356" s="16"/>
      <c r="U2356" s="16"/>
      <c r="V2356" s="16"/>
    </row>
    <row r="2357" spans="4:22" x14ac:dyDescent="0.2">
      <c r="D2357" s="22"/>
      <c r="F2357" s="16"/>
      <c r="I2357" s="23"/>
      <c r="L2357" s="16"/>
      <c r="M2357" s="16"/>
      <c r="N2357" s="16"/>
      <c r="R2357" s="24"/>
      <c r="S2357" s="24"/>
      <c r="T2357" s="16"/>
      <c r="U2357" s="16"/>
      <c r="V2357" s="16"/>
    </row>
    <row r="2358" spans="4:22" x14ac:dyDescent="0.2">
      <c r="D2358" s="22"/>
      <c r="F2358" s="16"/>
      <c r="I2358" s="23"/>
      <c r="L2358" s="16"/>
      <c r="M2358" s="16"/>
      <c r="N2358" s="16"/>
      <c r="R2358" s="24"/>
      <c r="S2358" s="24"/>
      <c r="T2358" s="16"/>
      <c r="U2358" s="16"/>
      <c r="V2358" s="16"/>
    </row>
    <row r="2359" spans="4:22" x14ac:dyDescent="0.2">
      <c r="D2359" s="22"/>
      <c r="F2359" s="16"/>
      <c r="I2359" s="23"/>
      <c r="L2359" s="16"/>
      <c r="M2359" s="16"/>
      <c r="N2359" s="16"/>
      <c r="R2359" s="24"/>
      <c r="S2359" s="24"/>
      <c r="T2359" s="16"/>
      <c r="U2359" s="16"/>
      <c r="V2359" s="16"/>
    </row>
    <row r="2360" spans="4:22" x14ac:dyDescent="0.2">
      <c r="D2360" s="22"/>
      <c r="F2360" s="16"/>
      <c r="I2360" s="23"/>
      <c r="L2360" s="16"/>
      <c r="M2360" s="16"/>
      <c r="N2360" s="16"/>
      <c r="R2360" s="24"/>
      <c r="S2360" s="24"/>
      <c r="T2360" s="16"/>
      <c r="U2360" s="16"/>
      <c r="V2360" s="16"/>
    </row>
    <row r="2361" spans="4:22" x14ac:dyDescent="0.2">
      <c r="D2361" s="22"/>
      <c r="F2361" s="16"/>
      <c r="I2361" s="23"/>
      <c r="L2361" s="16"/>
      <c r="M2361" s="16"/>
      <c r="N2361" s="16"/>
      <c r="R2361" s="24"/>
      <c r="S2361" s="24"/>
      <c r="T2361" s="16"/>
      <c r="U2361" s="16"/>
      <c r="V2361" s="16"/>
    </row>
    <row r="2362" spans="4:22" x14ac:dyDescent="0.2">
      <c r="D2362" s="22"/>
      <c r="F2362" s="16"/>
      <c r="I2362" s="23"/>
      <c r="L2362" s="16"/>
      <c r="M2362" s="16"/>
      <c r="N2362" s="16"/>
      <c r="R2362" s="24"/>
      <c r="S2362" s="24"/>
      <c r="T2362" s="16"/>
      <c r="U2362" s="16"/>
      <c r="V2362" s="16"/>
    </row>
    <row r="2363" spans="4:22" x14ac:dyDescent="0.2">
      <c r="D2363" s="22"/>
      <c r="F2363" s="16"/>
      <c r="I2363" s="23"/>
      <c r="L2363" s="16"/>
      <c r="M2363" s="16"/>
      <c r="N2363" s="16"/>
      <c r="R2363" s="24"/>
      <c r="S2363" s="24"/>
      <c r="T2363" s="16"/>
      <c r="U2363" s="16"/>
      <c r="V2363" s="16"/>
    </row>
    <row r="2364" spans="4:22" x14ac:dyDescent="0.2">
      <c r="D2364" s="22"/>
      <c r="F2364" s="16"/>
      <c r="I2364" s="23"/>
      <c r="L2364" s="16"/>
      <c r="M2364" s="16"/>
      <c r="N2364" s="16"/>
      <c r="R2364" s="24"/>
      <c r="S2364" s="24"/>
      <c r="T2364" s="16"/>
      <c r="U2364" s="16"/>
      <c r="V2364" s="16"/>
    </row>
    <row r="2365" spans="4:22" x14ac:dyDescent="0.2">
      <c r="D2365" s="22"/>
      <c r="F2365" s="16"/>
      <c r="I2365" s="23"/>
      <c r="L2365" s="16"/>
      <c r="M2365" s="16"/>
      <c r="N2365" s="16"/>
      <c r="R2365" s="24"/>
      <c r="S2365" s="24"/>
      <c r="T2365" s="16"/>
      <c r="U2365" s="16"/>
      <c r="V2365" s="16"/>
    </row>
    <row r="2366" spans="4:22" x14ac:dyDescent="0.2">
      <c r="D2366" s="22"/>
      <c r="F2366" s="16"/>
      <c r="I2366" s="23"/>
      <c r="L2366" s="16"/>
      <c r="M2366" s="16"/>
      <c r="N2366" s="16"/>
      <c r="R2366" s="24"/>
      <c r="S2366" s="24"/>
      <c r="T2366" s="16"/>
      <c r="U2366" s="16"/>
      <c r="V2366" s="16"/>
    </row>
    <row r="2367" spans="4:22" x14ac:dyDescent="0.2">
      <c r="D2367" s="22"/>
      <c r="F2367" s="16"/>
      <c r="I2367" s="23"/>
      <c r="L2367" s="16"/>
      <c r="M2367" s="16"/>
      <c r="N2367" s="16"/>
      <c r="R2367" s="24"/>
      <c r="S2367" s="24"/>
      <c r="T2367" s="16"/>
      <c r="U2367" s="16"/>
      <c r="V2367" s="16"/>
    </row>
    <row r="2368" spans="4:22" x14ac:dyDescent="0.2">
      <c r="D2368" s="22"/>
      <c r="F2368" s="16"/>
      <c r="I2368" s="23"/>
      <c r="L2368" s="16"/>
      <c r="M2368" s="16"/>
      <c r="N2368" s="16"/>
      <c r="R2368" s="24"/>
      <c r="S2368" s="24"/>
      <c r="T2368" s="16"/>
      <c r="U2368" s="16"/>
      <c r="V2368" s="16"/>
    </row>
    <row r="2369" spans="4:22" x14ac:dyDescent="0.2">
      <c r="D2369" s="22"/>
      <c r="F2369" s="16"/>
      <c r="I2369" s="23"/>
      <c r="L2369" s="16"/>
      <c r="M2369" s="16"/>
      <c r="N2369" s="16"/>
      <c r="R2369" s="24"/>
      <c r="S2369" s="24"/>
      <c r="T2369" s="16"/>
      <c r="U2369" s="16"/>
      <c r="V2369" s="16"/>
    </row>
    <row r="2370" spans="4:22" x14ac:dyDescent="0.2">
      <c r="D2370" s="22"/>
      <c r="F2370" s="16"/>
      <c r="I2370" s="23"/>
      <c r="L2370" s="16"/>
      <c r="M2370" s="16"/>
      <c r="N2370" s="16"/>
      <c r="R2370" s="24"/>
      <c r="S2370" s="24"/>
      <c r="T2370" s="16"/>
      <c r="U2370" s="16"/>
      <c r="V2370" s="16"/>
    </row>
    <row r="2371" spans="4:22" x14ac:dyDescent="0.2">
      <c r="D2371" s="22"/>
      <c r="F2371" s="16"/>
      <c r="I2371" s="23"/>
      <c r="L2371" s="16"/>
      <c r="M2371" s="16"/>
      <c r="N2371" s="16"/>
      <c r="R2371" s="24"/>
      <c r="S2371" s="24"/>
      <c r="T2371" s="16"/>
      <c r="U2371" s="16"/>
      <c r="V2371" s="16"/>
    </row>
    <row r="2372" spans="4:22" x14ac:dyDescent="0.2">
      <c r="D2372" s="22"/>
      <c r="F2372" s="16"/>
      <c r="I2372" s="23"/>
      <c r="L2372" s="16"/>
      <c r="M2372" s="16"/>
      <c r="N2372" s="16"/>
      <c r="R2372" s="24"/>
      <c r="S2372" s="24"/>
      <c r="T2372" s="16"/>
      <c r="U2372" s="16"/>
      <c r="V2372" s="16"/>
    </row>
    <row r="2373" spans="4:22" x14ac:dyDescent="0.2">
      <c r="D2373" s="22"/>
      <c r="F2373" s="16"/>
      <c r="I2373" s="23"/>
      <c r="L2373" s="16"/>
      <c r="M2373" s="16"/>
      <c r="N2373" s="16"/>
      <c r="R2373" s="24"/>
      <c r="S2373" s="24"/>
      <c r="T2373" s="16"/>
      <c r="U2373" s="16"/>
      <c r="V2373" s="16"/>
    </row>
  </sheetData>
  <autoFilter ref="A15:WVX178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2"/>
  <sheetViews>
    <sheetView workbookViewId="0"/>
  </sheetViews>
  <sheetFormatPr defaultColWidth="8.85546875" defaultRowHeight="12" x14ac:dyDescent="0.2"/>
  <cols>
    <col min="1" max="1" width="5" style="16" bestFit="1" customWidth="1"/>
    <col min="2" max="2" width="8.5703125" style="16" customWidth="1"/>
    <col min="3" max="3" width="28.28515625" style="16" customWidth="1"/>
    <col min="4" max="5" width="12" style="16" customWidth="1"/>
    <col min="6" max="6" width="11.5703125" style="22" customWidth="1"/>
    <col min="7" max="7" width="13" style="16" customWidth="1"/>
    <col min="8" max="8" width="11.42578125" style="16" bestFit="1" customWidth="1"/>
    <col min="9" max="9" width="14.5703125" style="16" bestFit="1" customWidth="1"/>
    <col min="10" max="10" width="13.140625" style="23" bestFit="1" customWidth="1"/>
    <col min="11" max="11" width="13.7109375" style="23" bestFit="1" customWidth="1"/>
    <col min="12" max="12" width="8.7109375" style="23" bestFit="1" customWidth="1"/>
    <col min="13" max="13" width="8.7109375" style="23" customWidth="1"/>
    <col min="14" max="14" width="11.28515625" style="23" customWidth="1"/>
    <col min="15" max="16" width="11.28515625" style="16" customWidth="1"/>
    <col min="17" max="17" width="4.42578125" style="16" bestFit="1" customWidth="1"/>
    <col min="18" max="19" width="11.28515625" style="16" customWidth="1"/>
    <col min="20" max="20" width="11.28515625" style="24" customWidth="1"/>
    <col min="21" max="21" width="12.28515625" style="24" customWidth="1"/>
    <col min="22" max="22" width="10.85546875" style="24" bestFit="1" customWidth="1"/>
    <col min="23" max="255" width="8.85546875" style="16"/>
    <col min="256" max="256" width="13.7109375" style="16" bestFit="1" customWidth="1"/>
    <col min="257" max="257" width="28.85546875" style="16" bestFit="1" customWidth="1"/>
    <col min="258" max="258" width="7.7109375" style="16" bestFit="1" customWidth="1"/>
    <col min="259" max="259" width="5.28515625" style="16" bestFit="1" customWidth="1"/>
    <col min="260" max="261" width="5.7109375" style="16" bestFit="1" customWidth="1"/>
    <col min="262" max="262" width="5.85546875" style="16" bestFit="1" customWidth="1"/>
    <col min="263" max="265" width="7.85546875" style="16" bestFit="1" customWidth="1"/>
    <col min="266" max="266" width="13.42578125" style="16" bestFit="1" customWidth="1"/>
    <col min="267" max="267" width="7" style="16" bestFit="1" customWidth="1"/>
    <col min="268" max="270" width="7.85546875" style="16" bestFit="1" customWidth="1"/>
    <col min="271" max="271" width="6.140625" style="16" bestFit="1" customWidth="1"/>
    <col min="272" max="511" width="8.85546875" style="16"/>
    <col min="512" max="512" width="13.7109375" style="16" bestFit="1" customWidth="1"/>
    <col min="513" max="513" width="28.85546875" style="16" bestFit="1" customWidth="1"/>
    <col min="514" max="514" width="7.7109375" style="16" bestFit="1" customWidth="1"/>
    <col min="515" max="515" width="5.28515625" style="16" bestFit="1" customWidth="1"/>
    <col min="516" max="517" width="5.7109375" style="16" bestFit="1" customWidth="1"/>
    <col min="518" max="518" width="5.85546875" style="16" bestFit="1" customWidth="1"/>
    <col min="519" max="521" width="7.85546875" style="16" bestFit="1" customWidth="1"/>
    <col min="522" max="522" width="13.42578125" style="16" bestFit="1" customWidth="1"/>
    <col min="523" max="523" width="7" style="16" bestFit="1" customWidth="1"/>
    <col min="524" max="526" width="7.85546875" style="16" bestFit="1" customWidth="1"/>
    <col min="527" max="527" width="6.140625" style="16" bestFit="1" customWidth="1"/>
    <col min="528" max="767" width="8.85546875" style="16"/>
    <col min="768" max="768" width="13.7109375" style="16" bestFit="1" customWidth="1"/>
    <col min="769" max="769" width="28.85546875" style="16" bestFit="1" customWidth="1"/>
    <col min="770" max="770" width="7.7109375" style="16" bestFit="1" customWidth="1"/>
    <col min="771" max="771" width="5.28515625" style="16" bestFit="1" customWidth="1"/>
    <col min="772" max="773" width="5.7109375" style="16" bestFit="1" customWidth="1"/>
    <col min="774" max="774" width="5.85546875" style="16" bestFit="1" customWidth="1"/>
    <col min="775" max="777" width="7.85546875" style="16" bestFit="1" customWidth="1"/>
    <col min="778" max="778" width="13.42578125" style="16" bestFit="1" customWidth="1"/>
    <col min="779" max="779" width="7" style="16" bestFit="1" customWidth="1"/>
    <col min="780" max="782" width="7.85546875" style="16" bestFit="1" customWidth="1"/>
    <col min="783" max="783" width="6.140625" style="16" bestFit="1" customWidth="1"/>
    <col min="784" max="1023" width="8.85546875" style="16"/>
    <col min="1024" max="1024" width="13.7109375" style="16" bestFit="1" customWidth="1"/>
    <col min="1025" max="1025" width="28.85546875" style="16" bestFit="1" customWidth="1"/>
    <col min="1026" max="1026" width="7.7109375" style="16" bestFit="1" customWidth="1"/>
    <col min="1027" max="1027" width="5.28515625" style="16" bestFit="1" customWidth="1"/>
    <col min="1028" max="1029" width="5.7109375" style="16" bestFit="1" customWidth="1"/>
    <col min="1030" max="1030" width="5.85546875" style="16" bestFit="1" customWidth="1"/>
    <col min="1031" max="1033" width="7.85546875" style="16" bestFit="1" customWidth="1"/>
    <col min="1034" max="1034" width="13.42578125" style="16" bestFit="1" customWidth="1"/>
    <col min="1035" max="1035" width="7" style="16" bestFit="1" customWidth="1"/>
    <col min="1036" max="1038" width="7.85546875" style="16" bestFit="1" customWidth="1"/>
    <col min="1039" max="1039" width="6.140625" style="16" bestFit="1" customWidth="1"/>
    <col min="1040" max="1279" width="8.85546875" style="16"/>
    <col min="1280" max="1280" width="13.7109375" style="16" bestFit="1" customWidth="1"/>
    <col min="1281" max="1281" width="28.85546875" style="16" bestFit="1" customWidth="1"/>
    <col min="1282" max="1282" width="7.7109375" style="16" bestFit="1" customWidth="1"/>
    <col min="1283" max="1283" width="5.28515625" style="16" bestFit="1" customWidth="1"/>
    <col min="1284" max="1285" width="5.7109375" style="16" bestFit="1" customWidth="1"/>
    <col min="1286" max="1286" width="5.85546875" style="16" bestFit="1" customWidth="1"/>
    <col min="1287" max="1289" width="7.85546875" style="16" bestFit="1" customWidth="1"/>
    <col min="1290" max="1290" width="13.42578125" style="16" bestFit="1" customWidth="1"/>
    <col min="1291" max="1291" width="7" style="16" bestFit="1" customWidth="1"/>
    <col min="1292" max="1294" width="7.85546875" style="16" bestFit="1" customWidth="1"/>
    <col min="1295" max="1295" width="6.140625" style="16" bestFit="1" customWidth="1"/>
    <col min="1296" max="1535" width="8.85546875" style="16"/>
    <col min="1536" max="1536" width="13.7109375" style="16" bestFit="1" customWidth="1"/>
    <col min="1537" max="1537" width="28.85546875" style="16" bestFit="1" customWidth="1"/>
    <col min="1538" max="1538" width="7.7109375" style="16" bestFit="1" customWidth="1"/>
    <col min="1539" max="1539" width="5.28515625" style="16" bestFit="1" customWidth="1"/>
    <col min="1540" max="1541" width="5.7109375" style="16" bestFit="1" customWidth="1"/>
    <col min="1542" max="1542" width="5.85546875" style="16" bestFit="1" customWidth="1"/>
    <col min="1543" max="1545" width="7.85546875" style="16" bestFit="1" customWidth="1"/>
    <col min="1546" max="1546" width="13.42578125" style="16" bestFit="1" customWidth="1"/>
    <col min="1547" max="1547" width="7" style="16" bestFit="1" customWidth="1"/>
    <col min="1548" max="1550" width="7.85546875" style="16" bestFit="1" customWidth="1"/>
    <col min="1551" max="1551" width="6.140625" style="16" bestFit="1" customWidth="1"/>
    <col min="1552" max="1791" width="8.85546875" style="16"/>
    <col min="1792" max="1792" width="13.7109375" style="16" bestFit="1" customWidth="1"/>
    <col min="1793" max="1793" width="28.85546875" style="16" bestFit="1" customWidth="1"/>
    <col min="1794" max="1794" width="7.7109375" style="16" bestFit="1" customWidth="1"/>
    <col min="1795" max="1795" width="5.28515625" style="16" bestFit="1" customWidth="1"/>
    <col min="1796" max="1797" width="5.7109375" style="16" bestFit="1" customWidth="1"/>
    <col min="1798" max="1798" width="5.85546875" style="16" bestFit="1" customWidth="1"/>
    <col min="1799" max="1801" width="7.85546875" style="16" bestFit="1" customWidth="1"/>
    <col min="1802" max="1802" width="13.42578125" style="16" bestFit="1" customWidth="1"/>
    <col min="1803" max="1803" width="7" style="16" bestFit="1" customWidth="1"/>
    <col min="1804" max="1806" width="7.85546875" style="16" bestFit="1" customWidth="1"/>
    <col min="1807" max="1807" width="6.140625" style="16" bestFit="1" customWidth="1"/>
    <col min="1808" max="2047" width="8.85546875" style="16"/>
    <col min="2048" max="2048" width="13.7109375" style="16" bestFit="1" customWidth="1"/>
    <col min="2049" max="2049" width="28.85546875" style="16" bestFit="1" customWidth="1"/>
    <col min="2050" max="2050" width="7.7109375" style="16" bestFit="1" customWidth="1"/>
    <col min="2051" max="2051" width="5.28515625" style="16" bestFit="1" customWidth="1"/>
    <col min="2052" max="2053" width="5.7109375" style="16" bestFit="1" customWidth="1"/>
    <col min="2054" max="2054" width="5.85546875" style="16" bestFit="1" customWidth="1"/>
    <col min="2055" max="2057" width="7.85546875" style="16" bestFit="1" customWidth="1"/>
    <col min="2058" max="2058" width="13.42578125" style="16" bestFit="1" customWidth="1"/>
    <col min="2059" max="2059" width="7" style="16" bestFit="1" customWidth="1"/>
    <col min="2060" max="2062" width="7.85546875" style="16" bestFit="1" customWidth="1"/>
    <col min="2063" max="2063" width="6.140625" style="16" bestFit="1" customWidth="1"/>
    <col min="2064" max="2303" width="8.85546875" style="16"/>
    <col min="2304" max="2304" width="13.7109375" style="16" bestFit="1" customWidth="1"/>
    <col min="2305" max="2305" width="28.85546875" style="16" bestFit="1" customWidth="1"/>
    <col min="2306" max="2306" width="7.7109375" style="16" bestFit="1" customWidth="1"/>
    <col min="2307" max="2307" width="5.28515625" style="16" bestFit="1" customWidth="1"/>
    <col min="2308" max="2309" width="5.7109375" style="16" bestFit="1" customWidth="1"/>
    <col min="2310" max="2310" width="5.85546875" style="16" bestFit="1" customWidth="1"/>
    <col min="2311" max="2313" width="7.85546875" style="16" bestFit="1" customWidth="1"/>
    <col min="2314" max="2314" width="13.42578125" style="16" bestFit="1" customWidth="1"/>
    <col min="2315" max="2315" width="7" style="16" bestFit="1" customWidth="1"/>
    <col min="2316" max="2318" width="7.85546875" style="16" bestFit="1" customWidth="1"/>
    <col min="2319" max="2319" width="6.140625" style="16" bestFit="1" customWidth="1"/>
    <col min="2320" max="2559" width="8.85546875" style="16"/>
    <col min="2560" max="2560" width="13.7109375" style="16" bestFit="1" customWidth="1"/>
    <col min="2561" max="2561" width="28.85546875" style="16" bestFit="1" customWidth="1"/>
    <col min="2562" max="2562" width="7.7109375" style="16" bestFit="1" customWidth="1"/>
    <col min="2563" max="2563" width="5.28515625" style="16" bestFit="1" customWidth="1"/>
    <col min="2564" max="2565" width="5.7109375" style="16" bestFit="1" customWidth="1"/>
    <col min="2566" max="2566" width="5.85546875" style="16" bestFit="1" customWidth="1"/>
    <col min="2567" max="2569" width="7.85546875" style="16" bestFit="1" customWidth="1"/>
    <col min="2570" max="2570" width="13.42578125" style="16" bestFit="1" customWidth="1"/>
    <col min="2571" max="2571" width="7" style="16" bestFit="1" customWidth="1"/>
    <col min="2572" max="2574" width="7.85546875" style="16" bestFit="1" customWidth="1"/>
    <col min="2575" max="2575" width="6.140625" style="16" bestFit="1" customWidth="1"/>
    <col min="2576" max="2815" width="8.85546875" style="16"/>
    <col min="2816" max="2816" width="13.7109375" style="16" bestFit="1" customWidth="1"/>
    <col min="2817" max="2817" width="28.85546875" style="16" bestFit="1" customWidth="1"/>
    <col min="2818" max="2818" width="7.7109375" style="16" bestFit="1" customWidth="1"/>
    <col min="2819" max="2819" width="5.28515625" style="16" bestFit="1" customWidth="1"/>
    <col min="2820" max="2821" width="5.7109375" style="16" bestFit="1" customWidth="1"/>
    <col min="2822" max="2822" width="5.85546875" style="16" bestFit="1" customWidth="1"/>
    <col min="2823" max="2825" width="7.85546875" style="16" bestFit="1" customWidth="1"/>
    <col min="2826" max="2826" width="13.42578125" style="16" bestFit="1" customWidth="1"/>
    <col min="2827" max="2827" width="7" style="16" bestFit="1" customWidth="1"/>
    <col min="2828" max="2830" width="7.85546875" style="16" bestFit="1" customWidth="1"/>
    <col min="2831" max="2831" width="6.140625" style="16" bestFit="1" customWidth="1"/>
    <col min="2832" max="3071" width="8.85546875" style="16"/>
    <col min="3072" max="3072" width="13.7109375" style="16" bestFit="1" customWidth="1"/>
    <col min="3073" max="3073" width="28.85546875" style="16" bestFit="1" customWidth="1"/>
    <col min="3074" max="3074" width="7.7109375" style="16" bestFit="1" customWidth="1"/>
    <col min="3075" max="3075" width="5.28515625" style="16" bestFit="1" customWidth="1"/>
    <col min="3076" max="3077" width="5.7109375" style="16" bestFit="1" customWidth="1"/>
    <col min="3078" max="3078" width="5.85546875" style="16" bestFit="1" customWidth="1"/>
    <col min="3079" max="3081" width="7.85546875" style="16" bestFit="1" customWidth="1"/>
    <col min="3082" max="3082" width="13.42578125" style="16" bestFit="1" customWidth="1"/>
    <col min="3083" max="3083" width="7" style="16" bestFit="1" customWidth="1"/>
    <col min="3084" max="3086" width="7.85546875" style="16" bestFit="1" customWidth="1"/>
    <col min="3087" max="3087" width="6.140625" style="16" bestFit="1" customWidth="1"/>
    <col min="3088" max="3327" width="8.85546875" style="16"/>
    <col min="3328" max="3328" width="13.7109375" style="16" bestFit="1" customWidth="1"/>
    <col min="3329" max="3329" width="28.85546875" style="16" bestFit="1" customWidth="1"/>
    <col min="3330" max="3330" width="7.7109375" style="16" bestFit="1" customWidth="1"/>
    <col min="3331" max="3331" width="5.28515625" style="16" bestFit="1" customWidth="1"/>
    <col min="3332" max="3333" width="5.7109375" style="16" bestFit="1" customWidth="1"/>
    <col min="3334" max="3334" width="5.85546875" style="16" bestFit="1" customWidth="1"/>
    <col min="3335" max="3337" width="7.85546875" style="16" bestFit="1" customWidth="1"/>
    <col min="3338" max="3338" width="13.42578125" style="16" bestFit="1" customWidth="1"/>
    <col min="3339" max="3339" width="7" style="16" bestFit="1" customWidth="1"/>
    <col min="3340" max="3342" width="7.85546875" style="16" bestFit="1" customWidth="1"/>
    <col min="3343" max="3343" width="6.140625" style="16" bestFit="1" customWidth="1"/>
    <col min="3344" max="3583" width="8.85546875" style="16"/>
    <col min="3584" max="3584" width="13.7109375" style="16" bestFit="1" customWidth="1"/>
    <col min="3585" max="3585" width="28.85546875" style="16" bestFit="1" customWidth="1"/>
    <col min="3586" max="3586" width="7.7109375" style="16" bestFit="1" customWidth="1"/>
    <col min="3587" max="3587" width="5.28515625" style="16" bestFit="1" customWidth="1"/>
    <col min="3588" max="3589" width="5.7109375" style="16" bestFit="1" customWidth="1"/>
    <col min="3590" max="3590" width="5.85546875" style="16" bestFit="1" customWidth="1"/>
    <col min="3591" max="3593" width="7.85546875" style="16" bestFit="1" customWidth="1"/>
    <col min="3594" max="3594" width="13.42578125" style="16" bestFit="1" customWidth="1"/>
    <col min="3595" max="3595" width="7" style="16" bestFit="1" customWidth="1"/>
    <col min="3596" max="3598" width="7.85546875" style="16" bestFit="1" customWidth="1"/>
    <col min="3599" max="3599" width="6.140625" style="16" bestFit="1" customWidth="1"/>
    <col min="3600" max="3839" width="8.85546875" style="16"/>
    <col min="3840" max="3840" width="13.7109375" style="16" bestFit="1" customWidth="1"/>
    <col min="3841" max="3841" width="28.85546875" style="16" bestFit="1" customWidth="1"/>
    <col min="3842" max="3842" width="7.7109375" style="16" bestFit="1" customWidth="1"/>
    <col min="3843" max="3843" width="5.28515625" style="16" bestFit="1" customWidth="1"/>
    <col min="3844" max="3845" width="5.7109375" style="16" bestFit="1" customWidth="1"/>
    <col min="3846" max="3846" width="5.85546875" style="16" bestFit="1" customWidth="1"/>
    <col min="3847" max="3849" width="7.85546875" style="16" bestFit="1" customWidth="1"/>
    <col min="3850" max="3850" width="13.42578125" style="16" bestFit="1" customWidth="1"/>
    <col min="3851" max="3851" width="7" style="16" bestFit="1" customWidth="1"/>
    <col min="3852" max="3854" width="7.85546875" style="16" bestFit="1" customWidth="1"/>
    <col min="3855" max="3855" width="6.140625" style="16" bestFit="1" customWidth="1"/>
    <col min="3856" max="4095" width="8.85546875" style="16"/>
    <col min="4096" max="4096" width="13.7109375" style="16" bestFit="1" customWidth="1"/>
    <col min="4097" max="4097" width="28.85546875" style="16" bestFit="1" customWidth="1"/>
    <col min="4098" max="4098" width="7.7109375" style="16" bestFit="1" customWidth="1"/>
    <col min="4099" max="4099" width="5.28515625" style="16" bestFit="1" customWidth="1"/>
    <col min="4100" max="4101" width="5.7109375" style="16" bestFit="1" customWidth="1"/>
    <col min="4102" max="4102" width="5.85546875" style="16" bestFit="1" customWidth="1"/>
    <col min="4103" max="4105" width="7.85546875" style="16" bestFit="1" customWidth="1"/>
    <col min="4106" max="4106" width="13.42578125" style="16" bestFit="1" customWidth="1"/>
    <col min="4107" max="4107" width="7" style="16" bestFit="1" customWidth="1"/>
    <col min="4108" max="4110" width="7.85546875" style="16" bestFit="1" customWidth="1"/>
    <col min="4111" max="4111" width="6.140625" style="16" bestFit="1" customWidth="1"/>
    <col min="4112" max="4351" width="8.85546875" style="16"/>
    <col min="4352" max="4352" width="13.7109375" style="16" bestFit="1" customWidth="1"/>
    <col min="4353" max="4353" width="28.85546875" style="16" bestFit="1" customWidth="1"/>
    <col min="4354" max="4354" width="7.7109375" style="16" bestFit="1" customWidth="1"/>
    <col min="4355" max="4355" width="5.28515625" style="16" bestFit="1" customWidth="1"/>
    <col min="4356" max="4357" width="5.7109375" style="16" bestFit="1" customWidth="1"/>
    <col min="4358" max="4358" width="5.85546875" style="16" bestFit="1" customWidth="1"/>
    <col min="4359" max="4361" width="7.85546875" style="16" bestFit="1" customWidth="1"/>
    <col min="4362" max="4362" width="13.42578125" style="16" bestFit="1" customWidth="1"/>
    <col min="4363" max="4363" width="7" style="16" bestFit="1" customWidth="1"/>
    <col min="4364" max="4366" width="7.85546875" style="16" bestFit="1" customWidth="1"/>
    <col min="4367" max="4367" width="6.140625" style="16" bestFit="1" customWidth="1"/>
    <col min="4368" max="4607" width="8.85546875" style="16"/>
    <col min="4608" max="4608" width="13.7109375" style="16" bestFit="1" customWidth="1"/>
    <col min="4609" max="4609" width="28.85546875" style="16" bestFit="1" customWidth="1"/>
    <col min="4610" max="4610" width="7.7109375" style="16" bestFit="1" customWidth="1"/>
    <col min="4611" max="4611" width="5.28515625" style="16" bestFit="1" customWidth="1"/>
    <col min="4612" max="4613" width="5.7109375" style="16" bestFit="1" customWidth="1"/>
    <col min="4614" max="4614" width="5.85546875" style="16" bestFit="1" customWidth="1"/>
    <col min="4615" max="4617" width="7.85546875" style="16" bestFit="1" customWidth="1"/>
    <col min="4618" max="4618" width="13.42578125" style="16" bestFit="1" customWidth="1"/>
    <col min="4619" max="4619" width="7" style="16" bestFit="1" customWidth="1"/>
    <col min="4620" max="4622" width="7.85546875" style="16" bestFit="1" customWidth="1"/>
    <col min="4623" max="4623" width="6.140625" style="16" bestFit="1" customWidth="1"/>
    <col min="4624" max="4863" width="8.85546875" style="16"/>
    <col min="4864" max="4864" width="13.7109375" style="16" bestFit="1" customWidth="1"/>
    <col min="4865" max="4865" width="28.85546875" style="16" bestFit="1" customWidth="1"/>
    <col min="4866" max="4866" width="7.7109375" style="16" bestFit="1" customWidth="1"/>
    <col min="4867" max="4867" width="5.28515625" style="16" bestFit="1" customWidth="1"/>
    <col min="4868" max="4869" width="5.7109375" style="16" bestFit="1" customWidth="1"/>
    <col min="4870" max="4870" width="5.85546875" style="16" bestFit="1" customWidth="1"/>
    <col min="4871" max="4873" width="7.85546875" style="16" bestFit="1" customWidth="1"/>
    <col min="4874" max="4874" width="13.42578125" style="16" bestFit="1" customWidth="1"/>
    <col min="4875" max="4875" width="7" style="16" bestFit="1" customWidth="1"/>
    <col min="4876" max="4878" width="7.85546875" style="16" bestFit="1" customWidth="1"/>
    <col min="4879" max="4879" width="6.140625" style="16" bestFit="1" customWidth="1"/>
    <col min="4880" max="5119" width="8.85546875" style="16"/>
    <col min="5120" max="5120" width="13.7109375" style="16" bestFit="1" customWidth="1"/>
    <col min="5121" max="5121" width="28.85546875" style="16" bestFit="1" customWidth="1"/>
    <col min="5122" max="5122" width="7.7109375" style="16" bestFit="1" customWidth="1"/>
    <col min="5123" max="5123" width="5.28515625" style="16" bestFit="1" customWidth="1"/>
    <col min="5124" max="5125" width="5.7109375" style="16" bestFit="1" customWidth="1"/>
    <col min="5126" max="5126" width="5.85546875" style="16" bestFit="1" customWidth="1"/>
    <col min="5127" max="5129" width="7.85546875" style="16" bestFit="1" customWidth="1"/>
    <col min="5130" max="5130" width="13.42578125" style="16" bestFit="1" customWidth="1"/>
    <col min="5131" max="5131" width="7" style="16" bestFit="1" customWidth="1"/>
    <col min="5132" max="5134" width="7.85546875" style="16" bestFit="1" customWidth="1"/>
    <col min="5135" max="5135" width="6.140625" style="16" bestFit="1" customWidth="1"/>
    <col min="5136" max="5375" width="8.85546875" style="16"/>
    <col min="5376" max="5376" width="13.7109375" style="16" bestFit="1" customWidth="1"/>
    <col min="5377" max="5377" width="28.85546875" style="16" bestFit="1" customWidth="1"/>
    <col min="5378" max="5378" width="7.7109375" style="16" bestFit="1" customWidth="1"/>
    <col min="5379" max="5379" width="5.28515625" style="16" bestFit="1" customWidth="1"/>
    <col min="5380" max="5381" width="5.7109375" style="16" bestFit="1" customWidth="1"/>
    <col min="5382" max="5382" width="5.85546875" style="16" bestFit="1" customWidth="1"/>
    <col min="5383" max="5385" width="7.85546875" style="16" bestFit="1" customWidth="1"/>
    <col min="5386" max="5386" width="13.42578125" style="16" bestFit="1" customWidth="1"/>
    <col min="5387" max="5387" width="7" style="16" bestFit="1" customWidth="1"/>
    <col min="5388" max="5390" width="7.85546875" style="16" bestFit="1" customWidth="1"/>
    <col min="5391" max="5391" width="6.140625" style="16" bestFit="1" customWidth="1"/>
    <col min="5392" max="5631" width="8.85546875" style="16"/>
    <col min="5632" max="5632" width="13.7109375" style="16" bestFit="1" customWidth="1"/>
    <col min="5633" max="5633" width="28.85546875" style="16" bestFit="1" customWidth="1"/>
    <col min="5634" max="5634" width="7.7109375" style="16" bestFit="1" customWidth="1"/>
    <col min="5635" max="5635" width="5.28515625" style="16" bestFit="1" customWidth="1"/>
    <col min="5636" max="5637" width="5.7109375" style="16" bestFit="1" customWidth="1"/>
    <col min="5638" max="5638" width="5.85546875" style="16" bestFit="1" customWidth="1"/>
    <col min="5639" max="5641" width="7.85546875" style="16" bestFit="1" customWidth="1"/>
    <col min="5642" max="5642" width="13.42578125" style="16" bestFit="1" customWidth="1"/>
    <col min="5643" max="5643" width="7" style="16" bestFit="1" customWidth="1"/>
    <col min="5644" max="5646" width="7.85546875" style="16" bestFit="1" customWidth="1"/>
    <col min="5647" max="5647" width="6.140625" style="16" bestFit="1" customWidth="1"/>
    <col min="5648" max="5887" width="8.85546875" style="16"/>
    <col min="5888" max="5888" width="13.7109375" style="16" bestFit="1" customWidth="1"/>
    <col min="5889" max="5889" width="28.85546875" style="16" bestFit="1" customWidth="1"/>
    <col min="5890" max="5890" width="7.7109375" style="16" bestFit="1" customWidth="1"/>
    <col min="5891" max="5891" width="5.28515625" style="16" bestFit="1" customWidth="1"/>
    <col min="5892" max="5893" width="5.7109375" style="16" bestFit="1" customWidth="1"/>
    <col min="5894" max="5894" width="5.85546875" style="16" bestFit="1" customWidth="1"/>
    <col min="5895" max="5897" width="7.85546875" style="16" bestFit="1" customWidth="1"/>
    <col min="5898" max="5898" width="13.42578125" style="16" bestFit="1" customWidth="1"/>
    <col min="5899" max="5899" width="7" style="16" bestFit="1" customWidth="1"/>
    <col min="5900" max="5902" width="7.85546875" style="16" bestFit="1" customWidth="1"/>
    <col min="5903" max="5903" width="6.140625" style="16" bestFit="1" customWidth="1"/>
    <col min="5904" max="6143" width="8.85546875" style="16"/>
    <col min="6144" max="6144" width="13.7109375" style="16" bestFit="1" customWidth="1"/>
    <col min="6145" max="6145" width="28.85546875" style="16" bestFit="1" customWidth="1"/>
    <col min="6146" max="6146" width="7.7109375" style="16" bestFit="1" customWidth="1"/>
    <col min="6147" max="6147" width="5.28515625" style="16" bestFit="1" customWidth="1"/>
    <col min="6148" max="6149" width="5.7109375" style="16" bestFit="1" customWidth="1"/>
    <col min="6150" max="6150" width="5.85546875" style="16" bestFit="1" customWidth="1"/>
    <col min="6151" max="6153" width="7.85546875" style="16" bestFit="1" customWidth="1"/>
    <col min="6154" max="6154" width="13.42578125" style="16" bestFit="1" customWidth="1"/>
    <col min="6155" max="6155" width="7" style="16" bestFit="1" customWidth="1"/>
    <col min="6156" max="6158" width="7.85546875" style="16" bestFit="1" customWidth="1"/>
    <col min="6159" max="6159" width="6.140625" style="16" bestFit="1" customWidth="1"/>
    <col min="6160" max="6399" width="8.85546875" style="16"/>
    <col min="6400" max="6400" width="13.7109375" style="16" bestFit="1" customWidth="1"/>
    <col min="6401" max="6401" width="28.85546875" style="16" bestFit="1" customWidth="1"/>
    <col min="6402" max="6402" width="7.7109375" style="16" bestFit="1" customWidth="1"/>
    <col min="6403" max="6403" width="5.28515625" style="16" bestFit="1" customWidth="1"/>
    <col min="6404" max="6405" width="5.7109375" style="16" bestFit="1" customWidth="1"/>
    <col min="6406" max="6406" width="5.85546875" style="16" bestFit="1" customWidth="1"/>
    <col min="6407" max="6409" width="7.85546875" style="16" bestFit="1" customWidth="1"/>
    <col min="6410" max="6410" width="13.42578125" style="16" bestFit="1" customWidth="1"/>
    <col min="6411" max="6411" width="7" style="16" bestFit="1" customWidth="1"/>
    <col min="6412" max="6414" width="7.85546875" style="16" bestFit="1" customWidth="1"/>
    <col min="6415" max="6415" width="6.140625" style="16" bestFit="1" customWidth="1"/>
    <col min="6416" max="6655" width="8.85546875" style="16"/>
    <col min="6656" max="6656" width="13.7109375" style="16" bestFit="1" customWidth="1"/>
    <col min="6657" max="6657" width="28.85546875" style="16" bestFit="1" customWidth="1"/>
    <col min="6658" max="6658" width="7.7109375" style="16" bestFit="1" customWidth="1"/>
    <col min="6659" max="6659" width="5.28515625" style="16" bestFit="1" customWidth="1"/>
    <col min="6660" max="6661" width="5.7109375" style="16" bestFit="1" customWidth="1"/>
    <col min="6662" max="6662" width="5.85546875" style="16" bestFit="1" customWidth="1"/>
    <col min="6663" max="6665" width="7.85546875" style="16" bestFit="1" customWidth="1"/>
    <col min="6666" max="6666" width="13.42578125" style="16" bestFit="1" customWidth="1"/>
    <col min="6667" max="6667" width="7" style="16" bestFit="1" customWidth="1"/>
    <col min="6668" max="6670" width="7.85546875" style="16" bestFit="1" customWidth="1"/>
    <col min="6671" max="6671" width="6.140625" style="16" bestFit="1" customWidth="1"/>
    <col min="6672" max="6911" width="8.85546875" style="16"/>
    <col min="6912" max="6912" width="13.7109375" style="16" bestFit="1" customWidth="1"/>
    <col min="6913" max="6913" width="28.85546875" style="16" bestFit="1" customWidth="1"/>
    <col min="6914" max="6914" width="7.7109375" style="16" bestFit="1" customWidth="1"/>
    <col min="6915" max="6915" width="5.28515625" style="16" bestFit="1" customWidth="1"/>
    <col min="6916" max="6917" width="5.7109375" style="16" bestFit="1" customWidth="1"/>
    <col min="6918" max="6918" width="5.85546875" style="16" bestFit="1" customWidth="1"/>
    <col min="6919" max="6921" width="7.85546875" style="16" bestFit="1" customWidth="1"/>
    <col min="6922" max="6922" width="13.42578125" style="16" bestFit="1" customWidth="1"/>
    <col min="6923" max="6923" width="7" style="16" bestFit="1" customWidth="1"/>
    <col min="6924" max="6926" width="7.85546875" style="16" bestFit="1" customWidth="1"/>
    <col min="6927" max="6927" width="6.140625" style="16" bestFit="1" customWidth="1"/>
    <col min="6928" max="7167" width="8.85546875" style="16"/>
    <col min="7168" max="7168" width="13.7109375" style="16" bestFit="1" customWidth="1"/>
    <col min="7169" max="7169" width="28.85546875" style="16" bestFit="1" customWidth="1"/>
    <col min="7170" max="7170" width="7.7109375" style="16" bestFit="1" customWidth="1"/>
    <col min="7171" max="7171" width="5.28515625" style="16" bestFit="1" customWidth="1"/>
    <col min="7172" max="7173" width="5.7109375" style="16" bestFit="1" customWidth="1"/>
    <col min="7174" max="7174" width="5.85546875" style="16" bestFit="1" customWidth="1"/>
    <col min="7175" max="7177" width="7.85546875" style="16" bestFit="1" customWidth="1"/>
    <col min="7178" max="7178" width="13.42578125" style="16" bestFit="1" customWidth="1"/>
    <col min="7179" max="7179" width="7" style="16" bestFit="1" customWidth="1"/>
    <col min="7180" max="7182" width="7.85546875" style="16" bestFit="1" customWidth="1"/>
    <col min="7183" max="7183" width="6.140625" style="16" bestFit="1" customWidth="1"/>
    <col min="7184" max="7423" width="8.85546875" style="16"/>
    <col min="7424" max="7424" width="13.7109375" style="16" bestFit="1" customWidth="1"/>
    <col min="7425" max="7425" width="28.85546875" style="16" bestFit="1" customWidth="1"/>
    <col min="7426" max="7426" width="7.7109375" style="16" bestFit="1" customWidth="1"/>
    <col min="7427" max="7427" width="5.28515625" style="16" bestFit="1" customWidth="1"/>
    <col min="7428" max="7429" width="5.7109375" style="16" bestFit="1" customWidth="1"/>
    <col min="7430" max="7430" width="5.85546875" style="16" bestFit="1" customWidth="1"/>
    <col min="7431" max="7433" width="7.85546875" style="16" bestFit="1" customWidth="1"/>
    <col min="7434" max="7434" width="13.42578125" style="16" bestFit="1" customWidth="1"/>
    <col min="7435" max="7435" width="7" style="16" bestFit="1" customWidth="1"/>
    <col min="7436" max="7438" width="7.85546875" style="16" bestFit="1" customWidth="1"/>
    <col min="7439" max="7439" width="6.140625" style="16" bestFit="1" customWidth="1"/>
    <col min="7440" max="7679" width="8.85546875" style="16"/>
    <col min="7680" max="7680" width="13.7109375" style="16" bestFit="1" customWidth="1"/>
    <col min="7681" max="7681" width="28.85546875" style="16" bestFit="1" customWidth="1"/>
    <col min="7682" max="7682" width="7.7109375" style="16" bestFit="1" customWidth="1"/>
    <col min="7683" max="7683" width="5.28515625" style="16" bestFit="1" customWidth="1"/>
    <col min="7684" max="7685" width="5.7109375" style="16" bestFit="1" customWidth="1"/>
    <col min="7686" max="7686" width="5.85546875" style="16" bestFit="1" customWidth="1"/>
    <col min="7687" max="7689" width="7.85546875" style="16" bestFit="1" customWidth="1"/>
    <col min="7690" max="7690" width="13.42578125" style="16" bestFit="1" customWidth="1"/>
    <col min="7691" max="7691" width="7" style="16" bestFit="1" customWidth="1"/>
    <col min="7692" max="7694" width="7.85546875" style="16" bestFit="1" customWidth="1"/>
    <col min="7695" max="7695" width="6.140625" style="16" bestFit="1" customWidth="1"/>
    <col min="7696" max="7935" width="8.85546875" style="16"/>
    <col min="7936" max="7936" width="13.7109375" style="16" bestFit="1" customWidth="1"/>
    <col min="7937" max="7937" width="28.85546875" style="16" bestFit="1" customWidth="1"/>
    <col min="7938" max="7938" width="7.7109375" style="16" bestFit="1" customWidth="1"/>
    <col min="7939" max="7939" width="5.28515625" style="16" bestFit="1" customWidth="1"/>
    <col min="7940" max="7941" width="5.7109375" style="16" bestFit="1" customWidth="1"/>
    <col min="7942" max="7942" width="5.85546875" style="16" bestFit="1" customWidth="1"/>
    <col min="7943" max="7945" width="7.85546875" style="16" bestFit="1" customWidth="1"/>
    <col min="7946" max="7946" width="13.42578125" style="16" bestFit="1" customWidth="1"/>
    <col min="7947" max="7947" width="7" style="16" bestFit="1" customWidth="1"/>
    <col min="7948" max="7950" width="7.85546875" style="16" bestFit="1" customWidth="1"/>
    <col min="7951" max="7951" width="6.140625" style="16" bestFit="1" customWidth="1"/>
    <col min="7952" max="8191" width="8.85546875" style="16"/>
    <col min="8192" max="8192" width="13.7109375" style="16" bestFit="1" customWidth="1"/>
    <col min="8193" max="8193" width="28.85546875" style="16" bestFit="1" customWidth="1"/>
    <col min="8194" max="8194" width="7.7109375" style="16" bestFit="1" customWidth="1"/>
    <col min="8195" max="8195" width="5.28515625" style="16" bestFit="1" customWidth="1"/>
    <col min="8196" max="8197" width="5.7109375" style="16" bestFit="1" customWidth="1"/>
    <col min="8198" max="8198" width="5.85546875" style="16" bestFit="1" customWidth="1"/>
    <col min="8199" max="8201" width="7.85546875" style="16" bestFit="1" customWidth="1"/>
    <col min="8202" max="8202" width="13.42578125" style="16" bestFit="1" customWidth="1"/>
    <col min="8203" max="8203" width="7" style="16" bestFit="1" customWidth="1"/>
    <col min="8204" max="8206" width="7.85546875" style="16" bestFit="1" customWidth="1"/>
    <col min="8207" max="8207" width="6.140625" style="16" bestFit="1" customWidth="1"/>
    <col min="8208" max="8447" width="8.85546875" style="16"/>
    <col min="8448" max="8448" width="13.7109375" style="16" bestFit="1" customWidth="1"/>
    <col min="8449" max="8449" width="28.85546875" style="16" bestFit="1" customWidth="1"/>
    <col min="8450" max="8450" width="7.7109375" style="16" bestFit="1" customWidth="1"/>
    <col min="8451" max="8451" width="5.28515625" style="16" bestFit="1" customWidth="1"/>
    <col min="8452" max="8453" width="5.7109375" style="16" bestFit="1" customWidth="1"/>
    <col min="8454" max="8454" width="5.85546875" style="16" bestFit="1" customWidth="1"/>
    <col min="8455" max="8457" width="7.85546875" style="16" bestFit="1" customWidth="1"/>
    <col min="8458" max="8458" width="13.42578125" style="16" bestFit="1" customWidth="1"/>
    <col min="8459" max="8459" width="7" style="16" bestFit="1" customWidth="1"/>
    <col min="8460" max="8462" width="7.85546875" style="16" bestFit="1" customWidth="1"/>
    <col min="8463" max="8463" width="6.140625" style="16" bestFit="1" customWidth="1"/>
    <col min="8464" max="8703" width="8.85546875" style="16"/>
    <col min="8704" max="8704" width="13.7109375" style="16" bestFit="1" customWidth="1"/>
    <col min="8705" max="8705" width="28.85546875" style="16" bestFit="1" customWidth="1"/>
    <col min="8706" max="8706" width="7.7109375" style="16" bestFit="1" customWidth="1"/>
    <col min="8707" max="8707" width="5.28515625" style="16" bestFit="1" customWidth="1"/>
    <col min="8708" max="8709" width="5.7109375" style="16" bestFit="1" customWidth="1"/>
    <col min="8710" max="8710" width="5.85546875" style="16" bestFit="1" customWidth="1"/>
    <col min="8711" max="8713" width="7.85546875" style="16" bestFit="1" customWidth="1"/>
    <col min="8714" max="8714" width="13.42578125" style="16" bestFit="1" customWidth="1"/>
    <col min="8715" max="8715" width="7" style="16" bestFit="1" customWidth="1"/>
    <col min="8716" max="8718" width="7.85546875" style="16" bestFit="1" customWidth="1"/>
    <col min="8719" max="8719" width="6.140625" style="16" bestFit="1" customWidth="1"/>
    <col min="8720" max="8959" width="8.85546875" style="16"/>
    <col min="8960" max="8960" width="13.7109375" style="16" bestFit="1" customWidth="1"/>
    <col min="8961" max="8961" width="28.85546875" style="16" bestFit="1" customWidth="1"/>
    <col min="8962" max="8962" width="7.7109375" style="16" bestFit="1" customWidth="1"/>
    <col min="8963" max="8963" width="5.28515625" style="16" bestFit="1" customWidth="1"/>
    <col min="8964" max="8965" width="5.7109375" style="16" bestFit="1" customWidth="1"/>
    <col min="8966" max="8966" width="5.85546875" style="16" bestFit="1" customWidth="1"/>
    <col min="8967" max="8969" width="7.85546875" style="16" bestFit="1" customWidth="1"/>
    <col min="8970" max="8970" width="13.42578125" style="16" bestFit="1" customWidth="1"/>
    <col min="8971" max="8971" width="7" style="16" bestFit="1" customWidth="1"/>
    <col min="8972" max="8974" width="7.85546875" style="16" bestFit="1" customWidth="1"/>
    <col min="8975" max="8975" width="6.140625" style="16" bestFit="1" customWidth="1"/>
    <col min="8976" max="9215" width="8.85546875" style="16"/>
    <col min="9216" max="9216" width="13.7109375" style="16" bestFit="1" customWidth="1"/>
    <col min="9217" max="9217" width="28.85546875" style="16" bestFit="1" customWidth="1"/>
    <col min="9218" max="9218" width="7.7109375" style="16" bestFit="1" customWidth="1"/>
    <col min="9219" max="9219" width="5.28515625" style="16" bestFit="1" customWidth="1"/>
    <col min="9220" max="9221" width="5.7109375" style="16" bestFit="1" customWidth="1"/>
    <col min="9222" max="9222" width="5.85546875" style="16" bestFit="1" customWidth="1"/>
    <col min="9223" max="9225" width="7.85546875" style="16" bestFit="1" customWidth="1"/>
    <col min="9226" max="9226" width="13.42578125" style="16" bestFit="1" customWidth="1"/>
    <col min="9227" max="9227" width="7" style="16" bestFit="1" customWidth="1"/>
    <col min="9228" max="9230" width="7.85546875" style="16" bestFit="1" customWidth="1"/>
    <col min="9231" max="9231" width="6.140625" style="16" bestFit="1" customWidth="1"/>
    <col min="9232" max="9471" width="8.85546875" style="16"/>
    <col min="9472" max="9472" width="13.7109375" style="16" bestFit="1" customWidth="1"/>
    <col min="9473" max="9473" width="28.85546875" style="16" bestFit="1" customWidth="1"/>
    <col min="9474" max="9474" width="7.7109375" style="16" bestFit="1" customWidth="1"/>
    <col min="9475" max="9475" width="5.28515625" style="16" bestFit="1" customWidth="1"/>
    <col min="9476" max="9477" width="5.7109375" style="16" bestFit="1" customWidth="1"/>
    <col min="9478" max="9478" width="5.85546875" style="16" bestFit="1" customWidth="1"/>
    <col min="9479" max="9481" width="7.85546875" style="16" bestFit="1" customWidth="1"/>
    <col min="9482" max="9482" width="13.42578125" style="16" bestFit="1" customWidth="1"/>
    <col min="9483" max="9483" width="7" style="16" bestFit="1" customWidth="1"/>
    <col min="9484" max="9486" width="7.85546875" style="16" bestFit="1" customWidth="1"/>
    <col min="9487" max="9487" width="6.140625" style="16" bestFit="1" customWidth="1"/>
    <col min="9488" max="9727" width="8.85546875" style="16"/>
    <col min="9728" max="9728" width="13.7109375" style="16" bestFit="1" customWidth="1"/>
    <col min="9729" max="9729" width="28.85546875" style="16" bestFit="1" customWidth="1"/>
    <col min="9730" max="9730" width="7.7109375" style="16" bestFit="1" customWidth="1"/>
    <col min="9731" max="9731" width="5.28515625" style="16" bestFit="1" customWidth="1"/>
    <col min="9732" max="9733" width="5.7109375" style="16" bestFit="1" customWidth="1"/>
    <col min="9734" max="9734" width="5.85546875" style="16" bestFit="1" customWidth="1"/>
    <col min="9735" max="9737" width="7.85546875" style="16" bestFit="1" customWidth="1"/>
    <col min="9738" max="9738" width="13.42578125" style="16" bestFit="1" customWidth="1"/>
    <col min="9739" max="9739" width="7" style="16" bestFit="1" customWidth="1"/>
    <col min="9740" max="9742" width="7.85546875" style="16" bestFit="1" customWidth="1"/>
    <col min="9743" max="9743" width="6.140625" style="16" bestFit="1" customWidth="1"/>
    <col min="9744" max="9983" width="8.85546875" style="16"/>
    <col min="9984" max="9984" width="13.7109375" style="16" bestFit="1" customWidth="1"/>
    <col min="9985" max="9985" width="28.85546875" style="16" bestFit="1" customWidth="1"/>
    <col min="9986" max="9986" width="7.7109375" style="16" bestFit="1" customWidth="1"/>
    <col min="9987" max="9987" width="5.28515625" style="16" bestFit="1" customWidth="1"/>
    <col min="9988" max="9989" width="5.7109375" style="16" bestFit="1" customWidth="1"/>
    <col min="9990" max="9990" width="5.85546875" style="16" bestFit="1" customWidth="1"/>
    <col min="9991" max="9993" width="7.85546875" style="16" bestFit="1" customWidth="1"/>
    <col min="9994" max="9994" width="13.42578125" style="16" bestFit="1" customWidth="1"/>
    <col min="9995" max="9995" width="7" style="16" bestFit="1" customWidth="1"/>
    <col min="9996" max="9998" width="7.85546875" style="16" bestFit="1" customWidth="1"/>
    <col min="9999" max="9999" width="6.140625" style="16" bestFit="1" customWidth="1"/>
    <col min="10000" max="10239" width="8.85546875" style="16"/>
    <col min="10240" max="10240" width="13.7109375" style="16" bestFit="1" customWidth="1"/>
    <col min="10241" max="10241" width="28.85546875" style="16" bestFit="1" customWidth="1"/>
    <col min="10242" max="10242" width="7.7109375" style="16" bestFit="1" customWidth="1"/>
    <col min="10243" max="10243" width="5.28515625" style="16" bestFit="1" customWidth="1"/>
    <col min="10244" max="10245" width="5.7109375" style="16" bestFit="1" customWidth="1"/>
    <col min="10246" max="10246" width="5.85546875" style="16" bestFit="1" customWidth="1"/>
    <col min="10247" max="10249" width="7.85546875" style="16" bestFit="1" customWidth="1"/>
    <col min="10250" max="10250" width="13.42578125" style="16" bestFit="1" customWidth="1"/>
    <col min="10251" max="10251" width="7" style="16" bestFit="1" customWidth="1"/>
    <col min="10252" max="10254" width="7.85546875" style="16" bestFit="1" customWidth="1"/>
    <col min="10255" max="10255" width="6.140625" style="16" bestFit="1" customWidth="1"/>
    <col min="10256" max="10495" width="8.85546875" style="16"/>
    <col min="10496" max="10496" width="13.7109375" style="16" bestFit="1" customWidth="1"/>
    <col min="10497" max="10497" width="28.85546875" style="16" bestFit="1" customWidth="1"/>
    <col min="10498" max="10498" width="7.7109375" style="16" bestFit="1" customWidth="1"/>
    <col min="10499" max="10499" width="5.28515625" style="16" bestFit="1" customWidth="1"/>
    <col min="10500" max="10501" width="5.7109375" style="16" bestFit="1" customWidth="1"/>
    <col min="10502" max="10502" width="5.85546875" style="16" bestFit="1" customWidth="1"/>
    <col min="10503" max="10505" width="7.85546875" style="16" bestFit="1" customWidth="1"/>
    <col min="10506" max="10506" width="13.42578125" style="16" bestFit="1" customWidth="1"/>
    <col min="10507" max="10507" width="7" style="16" bestFit="1" customWidth="1"/>
    <col min="10508" max="10510" width="7.85546875" style="16" bestFit="1" customWidth="1"/>
    <col min="10511" max="10511" width="6.140625" style="16" bestFit="1" customWidth="1"/>
    <col min="10512" max="10751" width="8.85546875" style="16"/>
    <col min="10752" max="10752" width="13.7109375" style="16" bestFit="1" customWidth="1"/>
    <col min="10753" max="10753" width="28.85546875" style="16" bestFit="1" customWidth="1"/>
    <col min="10754" max="10754" width="7.7109375" style="16" bestFit="1" customWidth="1"/>
    <col min="10755" max="10755" width="5.28515625" style="16" bestFit="1" customWidth="1"/>
    <col min="10756" max="10757" width="5.7109375" style="16" bestFit="1" customWidth="1"/>
    <col min="10758" max="10758" width="5.85546875" style="16" bestFit="1" customWidth="1"/>
    <col min="10759" max="10761" width="7.85546875" style="16" bestFit="1" customWidth="1"/>
    <col min="10762" max="10762" width="13.42578125" style="16" bestFit="1" customWidth="1"/>
    <col min="10763" max="10763" width="7" style="16" bestFit="1" customWidth="1"/>
    <col min="10764" max="10766" width="7.85546875" style="16" bestFit="1" customWidth="1"/>
    <col min="10767" max="10767" width="6.140625" style="16" bestFit="1" customWidth="1"/>
    <col min="10768" max="11007" width="8.85546875" style="16"/>
    <col min="11008" max="11008" width="13.7109375" style="16" bestFit="1" customWidth="1"/>
    <col min="11009" max="11009" width="28.85546875" style="16" bestFit="1" customWidth="1"/>
    <col min="11010" max="11010" width="7.7109375" style="16" bestFit="1" customWidth="1"/>
    <col min="11011" max="11011" width="5.28515625" style="16" bestFit="1" customWidth="1"/>
    <col min="11012" max="11013" width="5.7109375" style="16" bestFit="1" customWidth="1"/>
    <col min="11014" max="11014" width="5.85546875" style="16" bestFit="1" customWidth="1"/>
    <col min="11015" max="11017" width="7.85546875" style="16" bestFit="1" customWidth="1"/>
    <col min="11018" max="11018" width="13.42578125" style="16" bestFit="1" customWidth="1"/>
    <col min="11019" max="11019" width="7" style="16" bestFit="1" customWidth="1"/>
    <col min="11020" max="11022" width="7.85546875" style="16" bestFit="1" customWidth="1"/>
    <col min="11023" max="11023" width="6.140625" style="16" bestFit="1" customWidth="1"/>
    <col min="11024" max="11263" width="8.85546875" style="16"/>
    <col min="11264" max="11264" width="13.7109375" style="16" bestFit="1" customWidth="1"/>
    <col min="11265" max="11265" width="28.85546875" style="16" bestFit="1" customWidth="1"/>
    <col min="11266" max="11266" width="7.7109375" style="16" bestFit="1" customWidth="1"/>
    <col min="11267" max="11267" width="5.28515625" style="16" bestFit="1" customWidth="1"/>
    <col min="11268" max="11269" width="5.7109375" style="16" bestFit="1" customWidth="1"/>
    <col min="11270" max="11270" width="5.85546875" style="16" bestFit="1" customWidth="1"/>
    <col min="11271" max="11273" width="7.85546875" style="16" bestFit="1" customWidth="1"/>
    <col min="11274" max="11274" width="13.42578125" style="16" bestFit="1" customWidth="1"/>
    <col min="11275" max="11275" width="7" style="16" bestFit="1" customWidth="1"/>
    <col min="11276" max="11278" width="7.85546875" style="16" bestFit="1" customWidth="1"/>
    <col min="11279" max="11279" width="6.140625" style="16" bestFit="1" customWidth="1"/>
    <col min="11280" max="11519" width="8.85546875" style="16"/>
    <col min="11520" max="11520" width="13.7109375" style="16" bestFit="1" customWidth="1"/>
    <col min="11521" max="11521" width="28.85546875" style="16" bestFit="1" customWidth="1"/>
    <col min="11522" max="11522" width="7.7109375" style="16" bestFit="1" customWidth="1"/>
    <col min="11523" max="11523" width="5.28515625" style="16" bestFit="1" customWidth="1"/>
    <col min="11524" max="11525" width="5.7109375" style="16" bestFit="1" customWidth="1"/>
    <col min="11526" max="11526" width="5.85546875" style="16" bestFit="1" customWidth="1"/>
    <col min="11527" max="11529" width="7.85546875" style="16" bestFit="1" customWidth="1"/>
    <col min="11530" max="11530" width="13.42578125" style="16" bestFit="1" customWidth="1"/>
    <col min="11531" max="11531" width="7" style="16" bestFit="1" customWidth="1"/>
    <col min="11532" max="11534" width="7.85546875" style="16" bestFit="1" customWidth="1"/>
    <col min="11535" max="11535" width="6.140625" style="16" bestFit="1" customWidth="1"/>
    <col min="11536" max="11775" width="8.85546875" style="16"/>
    <col min="11776" max="11776" width="13.7109375" style="16" bestFit="1" customWidth="1"/>
    <col min="11777" max="11777" width="28.85546875" style="16" bestFit="1" customWidth="1"/>
    <col min="11778" max="11778" width="7.7109375" style="16" bestFit="1" customWidth="1"/>
    <col min="11779" max="11779" width="5.28515625" style="16" bestFit="1" customWidth="1"/>
    <col min="11780" max="11781" width="5.7109375" style="16" bestFit="1" customWidth="1"/>
    <col min="11782" max="11782" width="5.85546875" style="16" bestFit="1" customWidth="1"/>
    <col min="11783" max="11785" width="7.85546875" style="16" bestFit="1" customWidth="1"/>
    <col min="11786" max="11786" width="13.42578125" style="16" bestFit="1" customWidth="1"/>
    <col min="11787" max="11787" width="7" style="16" bestFit="1" customWidth="1"/>
    <col min="11788" max="11790" width="7.85546875" style="16" bestFit="1" customWidth="1"/>
    <col min="11791" max="11791" width="6.140625" style="16" bestFit="1" customWidth="1"/>
    <col min="11792" max="12031" width="8.85546875" style="16"/>
    <col min="12032" max="12032" width="13.7109375" style="16" bestFit="1" customWidth="1"/>
    <col min="12033" max="12033" width="28.85546875" style="16" bestFit="1" customWidth="1"/>
    <col min="12034" max="12034" width="7.7109375" style="16" bestFit="1" customWidth="1"/>
    <col min="12035" max="12035" width="5.28515625" style="16" bestFit="1" customWidth="1"/>
    <col min="12036" max="12037" width="5.7109375" style="16" bestFit="1" customWidth="1"/>
    <col min="12038" max="12038" width="5.85546875" style="16" bestFit="1" customWidth="1"/>
    <col min="12039" max="12041" width="7.85546875" style="16" bestFit="1" customWidth="1"/>
    <col min="12042" max="12042" width="13.42578125" style="16" bestFit="1" customWidth="1"/>
    <col min="12043" max="12043" width="7" style="16" bestFit="1" customWidth="1"/>
    <col min="12044" max="12046" width="7.85546875" style="16" bestFit="1" customWidth="1"/>
    <col min="12047" max="12047" width="6.140625" style="16" bestFit="1" customWidth="1"/>
    <col min="12048" max="12287" width="8.85546875" style="16"/>
    <col min="12288" max="12288" width="13.7109375" style="16" bestFit="1" customWidth="1"/>
    <col min="12289" max="12289" width="28.85546875" style="16" bestFit="1" customWidth="1"/>
    <col min="12290" max="12290" width="7.7109375" style="16" bestFit="1" customWidth="1"/>
    <col min="12291" max="12291" width="5.28515625" style="16" bestFit="1" customWidth="1"/>
    <col min="12292" max="12293" width="5.7109375" style="16" bestFit="1" customWidth="1"/>
    <col min="12294" max="12294" width="5.85546875" style="16" bestFit="1" customWidth="1"/>
    <col min="12295" max="12297" width="7.85546875" style="16" bestFit="1" customWidth="1"/>
    <col min="12298" max="12298" width="13.42578125" style="16" bestFit="1" customWidth="1"/>
    <col min="12299" max="12299" width="7" style="16" bestFit="1" customWidth="1"/>
    <col min="12300" max="12302" width="7.85546875" style="16" bestFit="1" customWidth="1"/>
    <col min="12303" max="12303" width="6.140625" style="16" bestFit="1" customWidth="1"/>
    <col min="12304" max="12543" width="8.85546875" style="16"/>
    <col min="12544" max="12544" width="13.7109375" style="16" bestFit="1" customWidth="1"/>
    <col min="12545" max="12545" width="28.85546875" style="16" bestFit="1" customWidth="1"/>
    <col min="12546" max="12546" width="7.7109375" style="16" bestFit="1" customWidth="1"/>
    <col min="12547" max="12547" width="5.28515625" style="16" bestFit="1" customWidth="1"/>
    <col min="12548" max="12549" width="5.7109375" style="16" bestFit="1" customWidth="1"/>
    <col min="12550" max="12550" width="5.85546875" style="16" bestFit="1" customWidth="1"/>
    <col min="12551" max="12553" width="7.85546875" style="16" bestFit="1" customWidth="1"/>
    <col min="12554" max="12554" width="13.42578125" style="16" bestFit="1" customWidth="1"/>
    <col min="12555" max="12555" width="7" style="16" bestFit="1" customWidth="1"/>
    <col min="12556" max="12558" width="7.85546875" style="16" bestFit="1" customWidth="1"/>
    <col min="12559" max="12559" width="6.140625" style="16" bestFit="1" customWidth="1"/>
    <col min="12560" max="12799" width="8.85546875" style="16"/>
    <col min="12800" max="12800" width="13.7109375" style="16" bestFit="1" customWidth="1"/>
    <col min="12801" max="12801" width="28.85546875" style="16" bestFit="1" customWidth="1"/>
    <col min="12802" max="12802" width="7.7109375" style="16" bestFit="1" customWidth="1"/>
    <col min="12803" max="12803" width="5.28515625" style="16" bestFit="1" customWidth="1"/>
    <col min="12804" max="12805" width="5.7109375" style="16" bestFit="1" customWidth="1"/>
    <col min="12806" max="12806" width="5.85546875" style="16" bestFit="1" customWidth="1"/>
    <col min="12807" max="12809" width="7.85546875" style="16" bestFit="1" customWidth="1"/>
    <col min="12810" max="12810" width="13.42578125" style="16" bestFit="1" customWidth="1"/>
    <col min="12811" max="12811" width="7" style="16" bestFit="1" customWidth="1"/>
    <col min="12812" max="12814" width="7.85546875" style="16" bestFit="1" customWidth="1"/>
    <col min="12815" max="12815" width="6.140625" style="16" bestFit="1" customWidth="1"/>
    <col min="12816" max="13055" width="8.85546875" style="16"/>
    <col min="13056" max="13056" width="13.7109375" style="16" bestFit="1" customWidth="1"/>
    <col min="13057" max="13057" width="28.85546875" style="16" bestFit="1" customWidth="1"/>
    <col min="13058" max="13058" width="7.7109375" style="16" bestFit="1" customWidth="1"/>
    <col min="13059" max="13059" width="5.28515625" style="16" bestFit="1" customWidth="1"/>
    <col min="13060" max="13061" width="5.7109375" style="16" bestFit="1" customWidth="1"/>
    <col min="13062" max="13062" width="5.85546875" style="16" bestFit="1" customWidth="1"/>
    <col min="13063" max="13065" width="7.85546875" style="16" bestFit="1" customWidth="1"/>
    <col min="13066" max="13066" width="13.42578125" style="16" bestFit="1" customWidth="1"/>
    <col min="13067" max="13067" width="7" style="16" bestFit="1" customWidth="1"/>
    <col min="13068" max="13070" width="7.85546875" style="16" bestFit="1" customWidth="1"/>
    <col min="13071" max="13071" width="6.140625" style="16" bestFit="1" customWidth="1"/>
    <col min="13072" max="13311" width="8.85546875" style="16"/>
    <col min="13312" max="13312" width="13.7109375" style="16" bestFit="1" customWidth="1"/>
    <col min="13313" max="13313" width="28.85546875" style="16" bestFit="1" customWidth="1"/>
    <col min="13314" max="13314" width="7.7109375" style="16" bestFit="1" customWidth="1"/>
    <col min="13315" max="13315" width="5.28515625" style="16" bestFit="1" customWidth="1"/>
    <col min="13316" max="13317" width="5.7109375" style="16" bestFit="1" customWidth="1"/>
    <col min="13318" max="13318" width="5.85546875" style="16" bestFit="1" customWidth="1"/>
    <col min="13319" max="13321" width="7.85546875" style="16" bestFit="1" customWidth="1"/>
    <col min="13322" max="13322" width="13.42578125" style="16" bestFit="1" customWidth="1"/>
    <col min="13323" max="13323" width="7" style="16" bestFit="1" customWidth="1"/>
    <col min="13324" max="13326" width="7.85546875" style="16" bestFit="1" customWidth="1"/>
    <col min="13327" max="13327" width="6.140625" style="16" bestFit="1" customWidth="1"/>
    <col min="13328" max="13567" width="8.85546875" style="16"/>
    <col min="13568" max="13568" width="13.7109375" style="16" bestFit="1" customWidth="1"/>
    <col min="13569" max="13569" width="28.85546875" style="16" bestFit="1" customWidth="1"/>
    <col min="13570" max="13570" width="7.7109375" style="16" bestFit="1" customWidth="1"/>
    <col min="13571" max="13571" width="5.28515625" style="16" bestFit="1" customWidth="1"/>
    <col min="13572" max="13573" width="5.7109375" style="16" bestFit="1" customWidth="1"/>
    <col min="13574" max="13574" width="5.85546875" style="16" bestFit="1" customWidth="1"/>
    <col min="13575" max="13577" width="7.85546875" style="16" bestFit="1" customWidth="1"/>
    <col min="13578" max="13578" width="13.42578125" style="16" bestFit="1" customWidth="1"/>
    <col min="13579" max="13579" width="7" style="16" bestFit="1" customWidth="1"/>
    <col min="13580" max="13582" width="7.85546875" style="16" bestFit="1" customWidth="1"/>
    <col min="13583" max="13583" width="6.140625" style="16" bestFit="1" customWidth="1"/>
    <col min="13584" max="13823" width="8.85546875" style="16"/>
    <col min="13824" max="13824" width="13.7109375" style="16" bestFit="1" customWidth="1"/>
    <col min="13825" max="13825" width="28.85546875" style="16" bestFit="1" customWidth="1"/>
    <col min="13826" max="13826" width="7.7109375" style="16" bestFit="1" customWidth="1"/>
    <col min="13827" max="13827" width="5.28515625" style="16" bestFit="1" customWidth="1"/>
    <col min="13828" max="13829" width="5.7109375" style="16" bestFit="1" customWidth="1"/>
    <col min="13830" max="13830" width="5.85546875" style="16" bestFit="1" customWidth="1"/>
    <col min="13831" max="13833" width="7.85546875" style="16" bestFit="1" customWidth="1"/>
    <col min="13834" max="13834" width="13.42578125" style="16" bestFit="1" customWidth="1"/>
    <col min="13835" max="13835" width="7" style="16" bestFit="1" customWidth="1"/>
    <col min="13836" max="13838" width="7.85546875" style="16" bestFit="1" customWidth="1"/>
    <col min="13839" max="13839" width="6.140625" style="16" bestFit="1" customWidth="1"/>
    <col min="13840" max="14079" width="8.85546875" style="16"/>
    <col min="14080" max="14080" width="13.7109375" style="16" bestFit="1" customWidth="1"/>
    <col min="14081" max="14081" width="28.85546875" style="16" bestFit="1" customWidth="1"/>
    <col min="14082" max="14082" width="7.7109375" style="16" bestFit="1" customWidth="1"/>
    <col min="14083" max="14083" width="5.28515625" style="16" bestFit="1" customWidth="1"/>
    <col min="14084" max="14085" width="5.7109375" style="16" bestFit="1" customWidth="1"/>
    <col min="14086" max="14086" width="5.85546875" style="16" bestFit="1" customWidth="1"/>
    <col min="14087" max="14089" width="7.85546875" style="16" bestFit="1" customWidth="1"/>
    <col min="14090" max="14090" width="13.42578125" style="16" bestFit="1" customWidth="1"/>
    <col min="14091" max="14091" width="7" style="16" bestFit="1" customWidth="1"/>
    <col min="14092" max="14094" width="7.85546875" style="16" bestFit="1" customWidth="1"/>
    <col min="14095" max="14095" width="6.140625" style="16" bestFit="1" customWidth="1"/>
    <col min="14096" max="14335" width="8.85546875" style="16"/>
    <col min="14336" max="14336" width="13.7109375" style="16" bestFit="1" customWidth="1"/>
    <col min="14337" max="14337" width="28.85546875" style="16" bestFit="1" customWidth="1"/>
    <col min="14338" max="14338" width="7.7109375" style="16" bestFit="1" customWidth="1"/>
    <col min="14339" max="14339" width="5.28515625" style="16" bestFit="1" customWidth="1"/>
    <col min="14340" max="14341" width="5.7109375" style="16" bestFit="1" customWidth="1"/>
    <col min="14342" max="14342" width="5.85546875" style="16" bestFit="1" customWidth="1"/>
    <col min="14343" max="14345" width="7.85546875" style="16" bestFit="1" customWidth="1"/>
    <col min="14346" max="14346" width="13.42578125" style="16" bestFit="1" customWidth="1"/>
    <col min="14347" max="14347" width="7" style="16" bestFit="1" customWidth="1"/>
    <col min="14348" max="14350" width="7.85546875" style="16" bestFit="1" customWidth="1"/>
    <col min="14351" max="14351" width="6.140625" style="16" bestFit="1" customWidth="1"/>
    <col min="14352" max="14591" width="8.85546875" style="16"/>
    <col min="14592" max="14592" width="13.7109375" style="16" bestFit="1" customWidth="1"/>
    <col min="14593" max="14593" width="28.85546875" style="16" bestFit="1" customWidth="1"/>
    <col min="14594" max="14594" width="7.7109375" style="16" bestFit="1" customWidth="1"/>
    <col min="14595" max="14595" width="5.28515625" style="16" bestFit="1" customWidth="1"/>
    <col min="14596" max="14597" width="5.7109375" style="16" bestFit="1" customWidth="1"/>
    <col min="14598" max="14598" width="5.85546875" style="16" bestFit="1" customWidth="1"/>
    <col min="14599" max="14601" width="7.85546875" style="16" bestFit="1" customWidth="1"/>
    <col min="14602" max="14602" width="13.42578125" style="16" bestFit="1" customWidth="1"/>
    <col min="14603" max="14603" width="7" style="16" bestFit="1" customWidth="1"/>
    <col min="14604" max="14606" width="7.85546875" style="16" bestFit="1" customWidth="1"/>
    <col min="14607" max="14607" width="6.140625" style="16" bestFit="1" customWidth="1"/>
    <col min="14608" max="14847" width="8.85546875" style="16"/>
    <col min="14848" max="14848" width="13.7109375" style="16" bestFit="1" customWidth="1"/>
    <col min="14849" max="14849" width="28.85546875" style="16" bestFit="1" customWidth="1"/>
    <col min="14850" max="14850" width="7.7109375" style="16" bestFit="1" customWidth="1"/>
    <col min="14851" max="14851" width="5.28515625" style="16" bestFit="1" customWidth="1"/>
    <col min="14852" max="14853" width="5.7109375" style="16" bestFit="1" customWidth="1"/>
    <col min="14854" max="14854" width="5.85546875" style="16" bestFit="1" customWidth="1"/>
    <col min="14855" max="14857" width="7.85546875" style="16" bestFit="1" customWidth="1"/>
    <col min="14858" max="14858" width="13.42578125" style="16" bestFit="1" customWidth="1"/>
    <col min="14859" max="14859" width="7" style="16" bestFit="1" customWidth="1"/>
    <col min="14860" max="14862" width="7.85546875" style="16" bestFit="1" customWidth="1"/>
    <col min="14863" max="14863" width="6.140625" style="16" bestFit="1" customWidth="1"/>
    <col min="14864" max="15103" width="8.85546875" style="16"/>
    <col min="15104" max="15104" width="13.7109375" style="16" bestFit="1" customWidth="1"/>
    <col min="15105" max="15105" width="28.85546875" style="16" bestFit="1" customWidth="1"/>
    <col min="15106" max="15106" width="7.7109375" style="16" bestFit="1" customWidth="1"/>
    <col min="15107" max="15107" width="5.28515625" style="16" bestFit="1" customWidth="1"/>
    <col min="15108" max="15109" width="5.7109375" style="16" bestFit="1" customWidth="1"/>
    <col min="15110" max="15110" width="5.85546875" style="16" bestFit="1" customWidth="1"/>
    <col min="15111" max="15113" width="7.85546875" style="16" bestFit="1" customWidth="1"/>
    <col min="15114" max="15114" width="13.42578125" style="16" bestFit="1" customWidth="1"/>
    <col min="15115" max="15115" width="7" style="16" bestFit="1" customWidth="1"/>
    <col min="15116" max="15118" width="7.85546875" style="16" bestFit="1" customWidth="1"/>
    <col min="15119" max="15119" width="6.140625" style="16" bestFit="1" customWidth="1"/>
    <col min="15120" max="15359" width="8.85546875" style="16"/>
    <col min="15360" max="15360" width="13.7109375" style="16" bestFit="1" customWidth="1"/>
    <col min="15361" max="15361" width="28.85546875" style="16" bestFit="1" customWidth="1"/>
    <col min="15362" max="15362" width="7.7109375" style="16" bestFit="1" customWidth="1"/>
    <col min="15363" max="15363" width="5.28515625" style="16" bestFit="1" customWidth="1"/>
    <col min="15364" max="15365" width="5.7109375" style="16" bestFit="1" customWidth="1"/>
    <col min="15366" max="15366" width="5.85546875" style="16" bestFit="1" customWidth="1"/>
    <col min="15367" max="15369" width="7.85546875" style="16" bestFit="1" customWidth="1"/>
    <col min="15370" max="15370" width="13.42578125" style="16" bestFit="1" customWidth="1"/>
    <col min="15371" max="15371" width="7" style="16" bestFit="1" customWidth="1"/>
    <col min="15372" max="15374" width="7.85546875" style="16" bestFit="1" customWidth="1"/>
    <col min="15375" max="15375" width="6.140625" style="16" bestFit="1" customWidth="1"/>
    <col min="15376" max="15615" width="8.85546875" style="16"/>
    <col min="15616" max="15616" width="13.7109375" style="16" bestFit="1" customWidth="1"/>
    <col min="15617" max="15617" width="28.85546875" style="16" bestFit="1" customWidth="1"/>
    <col min="15618" max="15618" width="7.7109375" style="16" bestFit="1" customWidth="1"/>
    <col min="15619" max="15619" width="5.28515625" style="16" bestFit="1" customWidth="1"/>
    <col min="15620" max="15621" width="5.7109375" style="16" bestFit="1" customWidth="1"/>
    <col min="15622" max="15622" width="5.85546875" style="16" bestFit="1" customWidth="1"/>
    <col min="15623" max="15625" width="7.85546875" style="16" bestFit="1" customWidth="1"/>
    <col min="15626" max="15626" width="13.42578125" style="16" bestFit="1" customWidth="1"/>
    <col min="15627" max="15627" width="7" style="16" bestFit="1" customWidth="1"/>
    <col min="15628" max="15630" width="7.85546875" style="16" bestFit="1" customWidth="1"/>
    <col min="15631" max="15631" width="6.140625" style="16" bestFit="1" customWidth="1"/>
    <col min="15632" max="15871" width="8.85546875" style="16"/>
    <col min="15872" max="15872" width="13.7109375" style="16" bestFit="1" customWidth="1"/>
    <col min="15873" max="15873" width="28.85546875" style="16" bestFit="1" customWidth="1"/>
    <col min="15874" max="15874" width="7.7109375" style="16" bestFit="1" customWidth="1"/>
    <col min="15875" max="15875" width="5.28515625" style="16" bestFit="1" customWidth="1"/>
    <col min="15876" max="15877" width="5.7109375" style="16" bestFit="1" customWidth="1"/>
    <col min="15878" max="15878" width="5.85546875" style="16" bestFit="1" customWidth="1"/>
    <col min="15879" max="15881" width="7.85546875" style="16" bestFit="1" customWidth="1"/>
    <col min="15882" max="15882" width="13.42578125" style="16" bestFit="1" customWidth="1"/>
    <col min="15883" max="15883" width="7" style="16" bestFit="1" customWidth="1"/>
    <col min="15884" max="15886" width="7.85546875" style="16" bestFit="1" customWidth="1"/>
    <col min="15887" max="15887" width="6.140625" style="16" bestFit="1" customWidth="1"/>
    <col min="15888" max="16127" width="8.85546875" style="16"/>
    <col min="16128" max="16128" width="13.7109375" style="16" bestFit="1" customWidth="1"/>
    <col min="16129" max="16129" width="28.85546875" style="16" bestFit="1" customWidth="1"/>
    <col min="16130" max="16130" width="7.7109375" style="16" bestFit="1" customWidth="1"/>
    <col min="16131" max="16131" width="5.28515625" style="16" bestFit="1" customWidth="1"/>
    <col min="16132" max="16133" width="5.7109375" style="16" bestFit="1" customWidth="1"/>
    <col min="16134" max="16134" width="5.85546875" style="16" bestFit="1" customWidth="1"/>
    <col min="16135" max="16137" width="7.85546875" style="16" bestFit="1" customWidth="1"/>
    <col min="16138" max="16138" width="13.42578125" style="16" bestFit="1" customWidth="1"/>
    <col min="16139" max="16139" width="7" style="16" bestFit="1" customWidth="1"/>
    <col min="16140" max="16142" width="7.85546875" style="16" bestFit="1" customWidth="1"/>
    <col min="16143" max="16143" width="6.140625" style="16" bestFit="1" customWidth="1"/>
    <col min="16144" max="16384" width="8.85546875" style="16"/>
  </cols>
  <sheetData>
    <row r="1" spans="1:23" ht="14.45" x14ac:dyDescent="0.35">
      <c r="A1" s="141"/>
      <c r="B1" s="122"/>
      <c r="C1" s="122"/>
      <c r="D1" s="122"/>
      <c r="E1" s="141"/>
      <c r="F1" s="129" t="s">
        <v>208</v>
      </c>
      <c r="G1" s="122"/>
      <c r="H1" s="122"/>
      <c r="I1" s="141"/>
      <c r="J1" s="118"/>
      <c r="L1" s="141"/>
      <c r="M1" s="141"/>
    </row>
    <row r="2" spans="1:23" s="137" customFormat="1" ht="48" x14ac:dyDescent="0.2">
      <c r="A2" s="123"/>
      <c r="B2" s="130"/>
      <c r="C2" s="130"/>
      <c r="D2" s="130" t="s">
        <v>279</v>
      </c>
      <c r="E2" s="130" t="s">
        <v>280</v>
      </c>
      <c r="F2" s="131" t="s">
        <v>349</v>
      </c>
      <c r="G2" s="130" t="s">
        <v>350</v>
      </c>
      <c r="H2" s="130" t="s">
        <v>207</v>
      </c>
      <c r="I2" s="130" t="s">
        <v>347</v>
      </c>
      <c r="J2" s="130" t="s">
        <v>348</v>
      </c>
      <c r="L2" s="124"/>
      <c r="M2" s="124"/>
      <c r="N2" s="36"/>
      <c r="O2" s="136"/>
      <c r="T2" s="37"/>
      <c r="U2" s="37"/>
      <c r="V2" s="37"/>
    </row>
    <row r="3" spans="1:23" ht="14.45" x14ac:dyDescent="0.35">
      <c r="A3" s="141"/>
      <c r="B3" s="132">
        <v>260</v>
      </c>
      <c r="C3" s="133" t="s">
        <v>236</v>
      </c>
      <c r="D3" s="133">
        <f t="shared" ref="D3:D8" si="0">SUMIF($A:$A,B3,$H:$H)</f>
        <v>0</v>
      </c>
      <c r="E3" s="133">
        <f t="shared" ref="E3:E8" si="1">SUMIF($A:$A,B3,$I:$I)</f>
        <v>0</v>
      </c>
      <c r="F3" s="128">
        <f t="shared" ref="F3:F8" si="2">SUMIF($A:$A,B3,$R:$R)</f>
        <v>0</v>
      </c>
      <c r="G3" s="128">
        <f t="shared" ref="G3:G8" si="3">SUMIF($A:$A,B3,$S:$S)</f>
        <v>0</v>
      </c>
      <c r="H3" s="128">
        <f t="shared" ref="H3:H8" si="4">SUMIF($A:$A,B3,$T:$T)</f>
        <v>0</v>
      </c>
      <c r="I3" s="128">
        <f>F3-D3</f>
        <v>0</v>
      </c>
      <c r="J3" s="128">
        <f>G3-E3</f>
        <v>0</v>
      </c>
      <c r="L3" s="119"/>
      <c r="M3" s="119"/>
      <c r="O3" s="138"/>
      <c r="P3" s="137"/>
      <c r="Q3" s="137"/>
      <c r="R3" s="137"/>
      <c r="S3" s="137"/>
      <c r="T3" s="137"/>
      <c r="U3" s="137"/>
      <c r="V3" s="137"/>
      <c r="W3" s="137"/>
    </row>
    <row r="4" spans="1:23" ht="15" x14ac:dyDescent="0.25">
      <c r="A4" s="141"/>
      <c r="B4" s="132">
        <v>261</v>
      </c>
      <c r="C4" s="133" t="s">
        <v>237</v>
      </c>
      <c r="D4" s="133">
        <f t="shared" si="0"/>
        <v>0</v>
      </c>
      <c r="E4" s="133">
        <f t="shared" si="1"/>
        <v>0</v>
      </c>
      <c r="F4" s="128">
        <f t="shared" si="2"/>
        <v>0</v>
      </c>
      <c r="G4" s="128">
        <f t="shared" si="3"/>
        <v>0</v>
      </c>
      <c r="H4" s="128">
        <f t="shared" si="4"/>
        <v>0</v>
      </c>
      <c r="I4" s="128">
        <f t="shared" ref="I4:J8" si="5">F4-D4</f>
        <v>0</v>
      </c>
      <c r="J4" s="128">
        <f t="shared" si="5"/>
        <v>0</v>
      </c>
      <c r="L4" s="119"/>
      <c r="M4" s="119"/>
      <c r="O4" s="138"/>
      <c r="P4" s="23"/>
      <c r="Q4" s="23"/>
      <c r="R4" s="23"/>
      <c r="S4" s="137"/>
      <c r="T4" s="137"/>
      <c r="U4" s="137"/>
      <c r="V4" s="137"/>
      <c r="W4" s="137"/>
    </row>
    <row r="5" spans="1:23" ht="15" x14ac:dyDescent="0.25">
      <c r="A5" s="141"/>
      <c r="B5" s="132">
        <v>262</v>
      </c>
      <c r="C5" s="133" t="s">
        <v>226</v>
      </c>
      <c r="D5" s="133">
        <f t="shared" si="0"/>
        <v>0</v>
      </c>
      <c r="E5" s="133">
        <f t="shared" si="1"/>
        <v>0</v>
      </c>
      <c r="F5" s="128">
        <f t="shared" si="2"/>
        <v>0</v>
      </c>
      <c r="G5" s="128">
        <f t="shared" si="3"/>
        <v>0</v>
      </c>
      <c r="H5" s="128">
        <f t="shared" si="4"/>
        <v>0</v>
      </c>
      <c r="I5" s="128">
        <f t="shared" si="5"/>
        <v>0</v>
      </c>
      <c r="J5" s="128">
        <f t="shared" si="5"/>
        <v>0</v>
      </c>
      <c r="L5" s="119"/>
      <c r="M5" s="119"/>
      <c r="O5" s="23"/>
      <c r="P5" s="23"/>
      <c r="Q5" s="23"/>
      <c r="R5" s="23"/>
      <c r="S5" s="137"/>
      <c r="T5" s="137"/>
      <c r="U5" s="137"/>
      <c r="V5" s="137"/>
      <c r="W5" s="137"/>
    </row>
    <row r="6" spans="1:23" ht="15" x14ac:dyDescent="0.25">
      <c r="A6" s="141"/>
      <c r="B6" s="132">
        <v>263</v>
      </c>
      <c r="C6" s="133" t="s">
        <v>238</v>
      </c>
      <c r="D6" s="133">
        <f t="shared" si="0"/>
        <v>0</v>
      </c>
      <c r="E6" s="133">
        <f t="shared" si="1"/>
        <v>0</v>
      </c>
      <c r="F6" s="128">
        <f t="shared" si="2"/>
        <v>0</v>
      </c>
      <c r="G6" s="128">
        <f t="shared" si="3"/>
        <v>0</v>
      </c>
      <c r="H6" s="128">
        <f t="shared" si="4"/>
        <v>0</v>
      </c>
      <c r="I6" s="128">
        <f t="shared" si="5"/>
        <v>0</v>
      </c>
      <c r="J6" s="128">
        <f t="shared" si="5"/>
        <v>0</v>
      </c>
      <c r="L6" s="119"/>
      <c r="M6" s="119"/>
      <c r="O6" s="23"/>
      <c r="P6" s="23"/>
      <c r="Q6" s="23"/>
      <c r="R6" s="23"/>
      <c r="S6" s="137"/>
      <c r="T6" s="137"/>
      <c r="U6" s="137"/>
      <c r="V6" s="137"/>
      <c r="W6" s="137"/>
    </row>
    <row r="7" spans="1:23" ht="15" x14ac:dyDescent="0.25">
      <c r="A7" s="141"/>
      <c r="B7" s="132">
        <v>264</v>
      </c>
      <c r="C7" s="133" t="s">
        <v>239</v>
      </c>
      <c r="D7" s="133">
        <f t="shared" si="0"/>
        <v>0</v>
      </c>
      <c r="E7" s="133">
        <f t="shared" si="1"/>
        <v>0</v>
      </c>
      <c r="F7" s="128">
        <f t="shared" si="2"/>
        <v>0</v>
      </c>
      <c r="G7" s="128">
        <f t="shared" si="3"/>
        <v>0</v>
      </c>
      <c r="H7" s="128">
        <f t="shared" si="4"/>
        <v>0</v>
      </c>
      <c r="I7" s="128">
        <f t="shared" si="5"/>
        <v>0</v>
      </c>
      <c r="J7" s="128">
        <f t="shared" si="5"/>
        <v>0</v>
      </c>
      <c r="L7" s="119"/>
      <c r="M7" s="119"/>
      <c r="O7" s="23"/>
      <c r="P7" s="23"/>
      <c r="Q7" s="23"/>
      <c r="R7" s="23"/>
      <c r="S7" s="137"/>
      <c r="T7" s="137"/>
      <c r="U7" s="137"/>
      <c r="V7" s="137"/>
      <c r="W7" s="137"/>
    </row>
    <row r="8" spans="1:23" ht="15" x14ac:dyDescent="0.25">
      <c r="A8" s="141"/>
      <c r="B8" s="132">
        <v>267</v>
      </c>
      <c r="C8" s="133" t="s">
        <v>240</v>
      </c>
      <c r="D8" s="133">
        <f t="shared" si="0"/>
        <v>479463.39770859998</v>
      </c>
      <c r="E8" s="133">
        <f t="shared" si="1"/>
        <v>469177.89159979997</v>
      </c>
      <c r="F8" s="128">
        <f t="shared" si="2"/>
        <v>572925.1978239374</v>
      </c>
      <c r="G8" s="128">
        <f t="shared" si="3"/>
        <v>560634.73800934898</v>
      </c>
      <c r="H8" s="128">
        <f t="shared" si="4"/>
        <v>441091.1114143884</v>
      </c>
      <c r="I8" s="128">
        <f t="shared" si="5"/>
        <v>93461.800115337421</v>
      </c>
      <c r="J8" s="128">
        <f t="shared" si="5"/>
        <v>91456.846409549005</v>
      </c>
      <c r="L8" s="119"/>
      <c r="M8" s="119"/>
      <c r="O8" s="23"/>
      <c r="P8" s="23"/>
      <c r="Q8" s="23"/>
      <c r="R8" s="23"/>
      <c r="S8" s="137"/>
      <c r="T8" s="137"/>
      <c r="U8" s="137"/>
      <c r="V8" s="137"/>
      <c r="W8" s="137"/>
    </row>
    <row r="9" spans="1:23" ht="14.45" x14ac:dyDescent="0.35">
      <c r="A9" s="141"/>
      <c r="B9" s="122"/>
      <c r="C9" s="122"/>
      <c r="D9" s="134">
        <f t="shared" ref="D9:J9" si="6">SUM(D3:D8)</f>
        <v>479463.39770859998</v>
      </c>
      <c r="E9" s="134">
        <f t="shared" si="6"/>
        <v>469177.89159979997</v>
      </c>
      <c r="F9" s="134">
        <f t="shared" si="6"/>
        <v>572925.1978239374</v>
      </c>
      <c r="G9" s="134">
        <f t="shared" si="6"/>
        <v>560634.73800934898</v>
      </c>
      <c r="H9" s="134">
        <f t="shared" si="6"/>
        <v>441091.1114143884</v>
      </c>
      <c r="I9" s="134">
        <f t="shared" si="6"/>
        <v>93461.800115337421</v>
      </c>
      <c r="J9" s="134">
        <f t="shared" si="6"/>
        <v>91456.846409549005</v>
      </c>
      <c r="L9" s="141"/>
      <c r="M9" s="141"/>
      <c r="O9" s="137"/>
      <c r="P9" s="137"/>
      <c r="Q9" s="137"/>
      <c r="R9" s="137"/>
      <c r="S9" s="137"/>
      <c r="T9" s="137"/>
      <c r="U9" s="137"/>
      <c r="V9" s="137"/>
      <c r="W9" s="137"/>
    </row>
    <row r="10" spans="1:23" ht="14.45" x14ac:dyDescent="0.35">
      <c r="A10" s="141"/>
      <c r="B10" s="141"/>
      <c r="C10" s="141"/>
      <c r="D10" s="118"/>
      <c r="E10" s="121"/>
      <c r="F10" s="141"/>
      <c r="G10" s="120"/>
      <c r="H10" s="121"/>
      <c r="I10" s="141"/>
      <c r="J10" s="121"/>
      <c r="K10" s="121"/>
      <c r="L10" s="141"/>
      <c r="M10" s="141"/>
    </row>
    <row r="11" spans="1:23" x14ac:dyDescent="0.3">
      <c r="E11" s="16">
        <f>E14*2</f>
        <v>0</v>
      </c>
    </row>
    <row r="13" spans="1:23" s="15" customFormat="1" ht="84" x14ac:dyDescent="0.25">
      <c r="A13" s="125" t="s">
        <v>12</v>
      </c>
      <c r="B13" s="125" t="s">
        <v>13</v>
      </c>
      <c r="C13" s="125" t="s">
        <v>2</v>
      </c>
      <c r="D13" s="126" t="s">
        <v>14</v>
      </c>
      <c r="E13" s="125" t="s">
        <v>15</v>
      </c>
      <c r="F13" s="125" t="s">
        <v>16</v>
      </c>
      <c r="G13" s="127" t="s">
        <v>278</v>
      </c>
      <c r="H13" s="127" t="s">
        <v>365</v>
      </c>
      <c r="I13" s="127" t="s">
        <v>374</v>
      </c>
      <c r="J13" s="127" t="s">
        <v>202</v>
      </c>
      <c r="K13" s="127" t="s">
        <v>360</v>
      </c>
      <c r="L13" s="127" t="s">
        <v>362</v>
      </c>
      <c r="N13" s="135" t="s">
        <v>205</v>
      </c>
      <c r="O13" s="135" t="s">
        <v>204</v>
      </c>
      <c r="P13" s="135" t="s">
        <v>203</v>
      </c>
      <c r="R13" s="27" t="s">
        <v>363</v>
      </c>
      <c r="S13" s="27" t="s">
        <v>364</v>
      </c>
      <c r="T13" s="27" t="s">
        <v>206</v>
      </c>
    </row>
    <row r="14" spans="1:23" x14ac:dyDescent="0.3">
      <c r="A14" s="26">
        <v>267</v>
      </c>
      <c r="B14" s="13" t="s">
        <v>210</v>
      </c>
      <c r="C14" s="13" t="s">
        <v>211</v>
      </c>
      <c r="D14" s="14">
        <v>40721</v>
      </c>
      <c r="E14" s="19">
        <v>0</v>
      </c>
      <c r="F14" s="19" t="s">
        <v>22</v>
      </c>
      <c r="G14" s="20">
        <v>3158.4</v>
      </c>
      <c r="H14" s="28">
        <v>58019.081568000001</v>
      </c>
      <c r="I14" s="20">
        <v>58019.081568000001</v>
      </c>
      <c r="J14" s="20">
        <f t="shared" ref="J14:J21" si="7">H14-I14</f>
        <v>0</v>
      </c>
      <c r="K14" s="26" t="s">
        <v>361</v>
      </c>
      <c r="L14" s="116">
        <v>45291</v>
      </c>
      <c r="M14" s="16"/>
      <c r="N14" s="26">
        <f t="shared" ref="N14:N21" si="8">IF(K14="E",MONTH(L14),MONTH(D14))</f>
        <v>12</v>
      </c>
      <c r="O14" s="26">
        <f t="shared" ref="O14:O21" si="9">IF(K14="E",YEAR(L14),IF(YEAR(D14)&gt;2004,YEAR(D14),2004))</f>
        <v>2023</v>
      </c>
      <c r="P14" s="26">
        <f>INDEX(ENDEKS!$Q$4:$AB$25,MATCH(O14,ENDEKS!$P$4:$P$25,0),MATCH(N14,ENDEKS!$Q$3:$AB$3,0))</f>
        <v>1.19493</v>
      </c>
      <c r="R14" s="28">
        <f>H14*P14</f>
        <v>69328.741138050245</v>
      </c>
      <c r="S14" s="28">
        <f>R14/H14*I14</f>
        <v>69328.741138050245</v>
      </c>
      <c r="T14" s="28">
        <f>(R14-G14)-(S14-I14)</f>
        <v>54860.681568000007</v>
      </c>
      <c r="U14" s="16"/>
      <c r="V14" s="16"/>
    </row>
    <row r="15" spans="1:23" x14ac:dyDescent="0.2">
      <c r="A15" s="26">
        <v>267</v>
      </c>
      <c r="B15" s="13" t="s">
        <v>212</v>
      </c>
      <c r="C15" s="13" t="s">
        <v>213</v>
      </c>
      <c r="D15" s="14">
        <v>41662</v>
      </c>
      <c r="E15" s="19">
        <v>0</v>
      </c>
      <c r="F15" s="19" t="s">
        <v>19</v>
      </c>
      <c r="G15" s="20">
        <v>1050</v>
      </c>
      <c r="H15" s="28">
        <v>15964.263000000001</v>
      </c>
      <c r="I15" s="20">
        <v>15964.263000000001</v>
      </c>
      <c r="J15" s="20">
        <f t="shared" si="7"/>
        <v>0</v>
      </c>
      <c r="K15" s="26" t="s">
        <v>361</v>
      </c>
      <c r="L15" s="116">
        <v>45291</v>
      </c>
      <c r="M15" s="24"/>
      <c r="N15" s="26">
        <f t="shared" si="8"/>
        <v>12</v>
      </c>
      <c r="O15" s="26">
        <f t="shared" si="9"/>
        <v>2023</v>
      </c>
      <c r="P15" s="26">
        <f>INDEX(ENDEKS!$Q$4:$AB$25,MATCH(O15,ENDEKS!$P$4:$P$25,0),MATCH(N15,ENDEKS!$Q$3:$AB$3,0))</f>
        <v>1.19493</v>
      </c>
      <c r="R15" s="28">
        <f t="shared" ref="R15:R21" si="10">H15*P15</f>
        <v>19076.17678659</v>
      </c>
      <c r="S15" s="28">
        <f t="shared" ref="S15:S21" si="11">R15/H15*I15</f>
        <v>19076.17678659</v>
      </c>
      <c r="T15" s="28">
        <f t="shared" ref="T15:T21" si="12">(R15-G15)-(S15-I15)</f>
        <v>14914.263000000001</v>
      </c>
      <c r="U15" s="16"/>
      <c r="V15" s="16"/>
    </row>
    <row r="16" spans="1:23" x14ac:dyDescent="0.2">
      <c r="A16" s="26">
        <v>267</v>
      </c>
      <c r="B16" s="13" t="s">
        <v>214</v>
      </c>
      <c r="C16" s="13" t="s">
        <v>215</v>
      </c>
      <c r="D16" s="14">
        <v>41990</v>
      </c>
      <c r="E16" s="19">
        <v>0</v>
      </c>
      <c r="F16" s="19" t="s">
        <v>22</v>
      </c>
      <c r="G16" s="20">
        <v>16166.08</v>
      </c>
      <c r="H16" s="28">
        <v>238765.726864</v>
      </c>
      <c r="I16" s="16">
        <v>238765.726864</v>
      </c>
      <c r="J16" s="20">
        <f t="shared" si="7"/>
        <v>0</v>
      </c>
      <c r="K16" s="26" t="s">
        <v>361</v>
      </c>
      <c r="L16" s="116">
        <v>45291</v>
      </c>
      <c r="M16" s="24"/>
      <c r="N16" s="26">
        <f t="shared" si="8"/>
        <v>12</v>
      </c>
      <c r="O16" s="26">
        <f t="shared" si="9"/>
        <v>2023</v>
      </c>
      <c r="P16" s="26">
        <f>INDEX(ENDEKS!$Q$4:$AB$25,MATCH(O16,ENDEKS!$P$4:$P$25,0),MATCH(N16,ENDEKS!$Q$3:$AB$3,0))</f>
        <v>1.19493</v>
      </c>
      <c r="R16" s="28">
        <f t="shared" si="10"/>
        <v>285308.3300015995</v>
      </c>
      <c r="S16" s="28">
        <f t="shared" si="11"/>
        <v>285308.3300015995</v>
      </c>
      <c r="T16" s="28">
        <f t="shared" si="12"/>
        <v>222599.64686399998</v>
      </c>
      <c r="U16" s="16"/>
      <c r="V16" s="16"/>
    </row>
    <row r="17" spans="1:22" x14ac:dyDescent="0.2">
      <c r="A17" s="26">
        <v>267</v>
      </c>
      <c r="B17" s="13" t="s">
        <v>216</v>
      </c>
      <c r="C17" s="13" t="s">
        <v>217</v>
      </c>
      <c r="D17" s="14">
        <v>41995</v>
      </c>
      <c r="E17" s="19">
        <v>0</v>
      </c>
      <c r="F17" s="19" t="s">
        <v>22</v>
      </c>
      <c r="G17" s="20">
        <v>1998.92</v>
      </c>
      <c r="H17" s="28">
        <v>29523.148886000003</v>
      </c>
      <c r="I17" s="16">
        <v>29523.148886000003</v>
      </c>
      <c r="J17" s="20">
        <f t="shared" si="7"/>
        <v>0</v>
      </c>
      <c r="K17" s="26" t="s">
        <v>361</v>
      </c>
      <c r="L17" s="116">
        <v>45291</v>
      </c>
      <c r="M17" s="16"/>
      <c r="N17" s="26">
        <f t="shared" si="8"/>
        <v>12</v>
      </c>
      <c r="O17" s="26">
        <f t="shared" si="9"/>
        <v>2023</v>
      </c>
      <c r="P17" s="26">
        <f>INDEX(ENDEKS!$Q$4:$AB$25,MATCH(O17,ENDEKS!$P$4:$P$25,0),MATCH(N17,ENDEKS!$Q$3:$AB$3,0))</f>
        <v>1.19493</v>
      </c>
      <c r="R17" s="28">
        <f t="shared" si="10"/>
        <v>35278.096298347984</v>
      </c>
      <c r="S17" s="28">
        <f t="shared" si="11"/>
        <v>35278.096298347984</v>
      </c>
      <c r="T17" s="28">
        <f t="shared" si="12"/>
        <v>27524.228886000004</v>
      </c>
      <c r="U17" s="16"/>
      <c r="V17" s="16"/>
    </row>
    <row r="18" spans="1:22" x14ac:dyDescent="0.2">
      <c r="A18" s="26">
        <v>267</v>
      </c>
      <c r="B18" s="13" t="s">
        <v>218</v>
      </c>
      <c r="C18" s="13" t="s">
        <v>219</v>
      </c>
      <c r="D18" s="14">
        <v>41997</v>
      </c>
      <c r="E18" s="19">
        <v>0</v>
      </c>
      <c r="F18" s="19" t="s">
        <v>22</v>
      </c>
      <c r="G18" s="20">
        <v>1900.66</v>
      </c>
      <c r="H18" s="28">
        <v>28071.892903000004</v>
      </c>
      <c r="I18" s="20">
        <v>28071.892903000004</v>
      </c>
      <c r="J18" s="20">
        <f t="shared" si="7"/>
        <v>0</v>
      </c>
      <c r="K18" s="26" t="s">
        <v>361</v>
      </c>
      <c r="L18" s="116">
        <v>45291</v>
      </c>
      <c r="M18" s="16"/>
      <c r="N18" s="26">
        <f t="shared" si="8"/>
        <v>12</v>
      </c>
      <c r="O18" s="26">
        <f t="shared" si="9"/>
        <v>2023</v>
      </c>
      <c r="P18" s="26">
        <f>INDEX(ENDEKS!$Q$4:$AB$25,MATCH(O18,ENDEKS!$P$4:$P$25,0),MATCH(N18,ENDEKS!$Q$3:$AB$3,0))</f>
        <v>1.19493</v>
      </c>
      <c r="R18" s="28">
        <f t="shared" si="10"/>
        <v>33543.946986581795</v>
      </c>
      <c r="S18" s="28">
        <f t="shared" si="11"/>
        <v>33543.946986581795</v>
      </c>
      <c r="T18" s="28">
        <f t="shared" si="12"/>
        <v>26171.232903000004</v>
      </c>
      <c r="U18" s="16"/>
      <c r="V18" s="16"/>
    </row>
    <row r="19" spans="1:22" x14ac:dyDescent="0.2">
      <c r="A19" s="26">
        <v>267</v>
      </c>
      <c r="B19" s="13" t="s">
        <v>220</v>
      </c>
      <c r="C19" s="13" t="s">
        <v>221</v>
      </c>
      <c r="D19" s="14">
        <v>41997</v>
      </c>
      <c r="E19" s="19">
        <v>0</v>
      </c>
      <c r="F19" s="19" t="s">
        <v>22</v>
      </c>
      <c r="G19" s="20">
        <v>3284.8</v>
      </c>
      <c r="H19" s="28">
        <v>48515.017840000008</v>
      </c>
      <c r="I19" s="20">
        <v>48515.017840000008</v>
      </c>
      <c r="J19" s="20">
        <f t="shared" si="7"/>
        <v>0</v>
      </c>
      <c r="K19" s="26" t="s">
        <v>361</v>
      </c>
      <c r="L19" s="116">
        <v>45291</v>
      </c>
      <c r="M19" s="24"/>
      <c r="N19" s="26">
        <f t="shared" si="8"/>
        <v>12</v>
      </c>
      <c r="O19" s="26">
        <f t="shared" si="9"/>
        <v>2023</v>
      </c>
      <c r="P19" s="26">
        <f>INDEX(ENDEKS!$Q$4:$AB$25,MATCH(O19,ENDEKS!$P$4:$P$25,0),MATCH(N19,ENDEKS!$Q$3:$AB$3,0))</f>
        <v>1.19493</v>
      </c>
      <c r="R19" s="28">
        <f t="shared" si="10"/>
        <v>57972.050267551211</v>
      </c>
      <c r="S19" s="28">
        <f t="shared" si="11"/>
        <v>57972.050267551211</v>
      </c>
      <c r="T19" s="28">
        <f t="shared" si="12"/>
        <v>45230.217840000005</v>
      </c>
      <c r="U19" s="16"/>
      <c r="V19" s="16"/>
    </row>
    <row r="20" spans="1:22" x14ac:dyDescent="0.2">
      <c r="A20" s="26">
        <v>267</v>
      </c>
      <c r="B20" s="13" t="s">
        <v>222</v>
      </c>
      <c r="C20" s="13" t="s">
        <v>223</v>
      </c>
      <c r="D20" s="14">
        <v>42096</v>
      </c>
      <c r="E20" s="19">
        <v>0</v>
      </c>
      <c r="F20" s="19" t="s">
        <v>22</v>
      </c>
      <c r="G20" s="20">
        <v>2096.38</v>
      </c>
      <c r="H20" s="28">
        <v>29753.963267600004</v>
      </c>
      <c r="I20" s="20">
        <v>29753.963267600004</v>
      </c>
      <c r="J20" s="20">
        <f t="shared" si="7"/>
        <v>0</v>
      </c>
      <c r="K20" s="26" t="s">
        <v>361</v>
      </c>
      <c r="L20" s="116">
        <v>45291</v>
      </c>
      <c r="M20" s="16"/>
      <c r="N20" s="26">
        <f t="shared" si="8"/>
        <v>12</v>
      </c>
      <c r="O20" s="26">
        <f t="shared" si="9"/>
        <v>2023</v>
      </c>
      <c r="P20" s="26">
        <f>INDEX(ENDEKS!$Q$4:$AB$25,MATCH(O20,ENDEKS!$P$4:$P$25,0),MATCH(N20,ENDEKS!$Q$3:$AB$3,0))</f>
        <v>1.19493</v>
      </c>
      <c r="R20" s="28">
        <f t="shared" si="10"/>
        <v>35553.903327353277</v>
      </c>
      <c r="S20" s="28">
        <f t="shared" si="11"/>
        <v>35553.903327353277</v>
      </c>
      <c r="T20" s="28">
        <f t="shared" si="12"/>
        <v>27657.583267600006</v>
      </c>
      <c r="U20" s="16"/>
      <c r="V20" s="16"/>
    </row>
    <row r="21" spans="1:22" x14ac:dyDescent="0.2">
      <c r="A21" s="26">
        <v>267</v>
      </c>
      <c r="B21" s="13" t="s">
        <v>224</v>
      </c>
      <c r="C21" s="13" t="s">
        <v>225</v>
      </c>
      <c r="D21" s="14">
        <v>44616</v>
      </c>
      <c r="E21" s="19">
        <v>33.33</v>
      </c>
      <c r="F21" s="19" t="s">
        <v>22</v>
      </c>
      <c r="G21" s="20">
        <v>10722</v>
      </c>
      <c r="H21" s="28">
        <v>30850.303379999998</v>
      </c>
      <c r="I21" s="20">
        <v>20564.797271199997</v>
      </c>
      <c r="J21" s="20">
        <f t="shared" si="7"/>
        <v>10285.5061088</v>
      </c>
      <c r="K21" s="26" t="s">
        <v>361</v>
      </c>
      <c r="L21" s="116">
        <v>45291</v>
      </c>
      <c r="M21" s="24"/>
      <c r="N21" s="26">
        <f t="shared" si="8"/>
        <v>12</v>
      </c>
      <c r="O21" s="26">
        <f t="shared" si="9"/>
        <v>2023</v>
      </c>
      <c r="P21" s="26">
        <f>INDEX(ENDEKS!$Q$4:$AB$25,MATCH(O21,ENDEKS!$P$4:$P$25,0),MATCH(N21,ENDEKS!$Q$3:$AB$3,0))</f>
        <v>1.19493</v>
      </c>
      <c r="R21" s="28">
        <f t="shared" si="10"/>
        <v>36863.953017863401</v>
      </c>
      <c r="S21" s="28">
        <f t="shared" si="11"/>
        <v>24573.493203275015</v>
      </c>
      <c r="T21" s="28">
        <f t="shared" si="12"/>
        <v>22133.257085788384</v>
      </c>
      <c r="U21" s="16"/>
      <c r="V21" s="16"/>
    </row>
    <row r="22" spans="1:22" x14ac:dyDescent="0.2">
      <c r="D22" s="22"/>
      <c r="F22" s="16"/>
      <c r="I22" s="23"/>
      <c r="L22" s="16"/>
      <c r="M22" s="16"/>
      <c r="N22" s="16"/>
      <c r="R22" s="24"/>
      <c r="S22" s="24"/>
      <c r="T22" s="16"/>
      <c r="U22" s="16"/>
      <c r="V22" s="16"/>
    </row>
    <row r="23" spans="1:22" x14ac:dyDescent="0.2">
      <c r="D23" s="22"/>
      <c r="F23" s="16"/>
      <c r="I23" s="23"/>
      <c r="L23" s="16"/>
      <c r="M23" s="16"/>
      <c r="N23" s="16"/>
      <c r="R23" s="24"/>
      <c r="S23" s="24"/>
      <c r="T23" s="16"/>
      <c r="U23" s="16"/>
      <c r="V23" s="16"/>
    </row>
    <row r="24" spans="1:22" x14ac:dyDescent="0.2">
      <c r="D24" s="22"/>
      <c r="F24" s="16"/>
      <c r="I24" s="23"/>
      <c r="L24" s="16"/>
      <c r="M24" s="16"/>
      <c r="N24" s="16"/>
      <c r="R24" s="24"/>
      <c r="S24" s="24"/>
      <c r="T24" s="16"/>
      <c r="U24" s="16"/>
      <c r="V24" s="16"/>
    </row>
    <row r="25" spans="1:22" x14ac:dyDescent="0.2">
      <c r="D25" s="22"/>
      <c r="F25" s="16"/>
      <c r="I25" s="23"/>
      <c r="L25" s="16"/>
      <c r="M25" s="16"/>
      <c r="N25" s="16"/>
      <c r="R25" s="24"/>
      <c r="S25" s="24"/>
      <c r="T25" s="16"/>
      <c r="U25" s="16"/>
      <c r="V25" s="16"/>
    </row>
    <row r="26" spans="1:22" x14ac:dyDescent="0.2">
      <c r="D26" s="22"/>
      <c r="F26" s="16"/>
      <c r="I26" s="23"/>
      <c r="L26" s="16"/>
      <c r="M26" s="16"/>
      <c r="N26" s="16"/>
      <c r="R26" s="24"/>
      <c r="S26" s="24"/>
      <c r="T26" s="16"/>
      <c r="U26" s="16"/>
      <c r="V26" s="16"/>
    </row>
    <row r="27" spans="1:22" x14ac:dyDescent="0.2">
      <c r="D27" s="22"/>
      <c r="F27" s="16"/>
      <c r="I27" s="23"/>
      <c r="L27" s="16"/>
      <c r="M27" s="16"/>
      <c r="N27" s="16"/>
      <c r="R27" s="24"/>
      <c r="S27" s="24"/>
      <c r="T27" s="16"/>
      <c r="U27" s="16"/>
      <c r="V27" s="16"/>
    </row>
    <row r="28" spans="1:22" x14ac:dyDescent="0.2">
      <c r="D28" s="22"/>
      <c r="F28" s="16"/>
      <c r="I28" s="23"/>
      <c r="L28" s="16"/>
      <c r="M28" s="16"/>
      <c r="N28" s="16"/>
      <c r="R28" s="24"/>
      <c r="S28" s="24"/>
      <c r="T28" s="16"/>
      <c r="U28" s="16"/>
      <c r="V28" s="16"/>
    </row>
    <row r="29" spans="1:22" x14ac:dyDescent="0.2">
      <c r="D29" s="22"/>
      <c r="F29" s="16"/>
      <c r="I29" s="23"/>
      <c r="L29" s="16"/>
      <c r="M29" s="16"/>
      <c r="N29" s="16"/>
      <c r="R29" s="24"/>
      <c r="S29" s="24"/>
      <c r="T29" s="16"/>
      <c r="U29" s="16"/>
      <c r="V29" s="16"/>
    </row>
    <row r="30" spans="1:22" x14ac:dyDescent="0.2">
      <c r="D30" s="22"/>
      <c r="F30" s="16"/>
      <c r="I30" s="23"/>
      <c r="L30" s="16"/>
      <c r="M30" s="16"/>
      <c r="N30" s="16"/>
      <c r="R30" s="24"/>
      <c r="S30" s="24"/>
      <c r="T30" s="16"/>
      <c r="U30" s="16"/>
      <c r="V30" s="16"/>
    </row>
    <row r="31" spans="1:22" x14ac:dyDescent="0.2">
      <c r="D31" s="22"/>
      <c r="F31" s="16"/>
      <c r="I31" s="23"/>
      <c r="L31" s="16"/>
      <c r="M31" s="16"/>
      <c r="N31" s="16"/>
      <c r="R31" s="24"/>
      <c r="S31" s="24"/>
      <c r="T31" s="16"/>
      <c r="U31" s="16"/>
      <c r="V31" s="16"/>
    </row>
    <row r="32" spans="1:22" x14ac:dyDescent="0.2">
      <c r="D32" s="22"/>
      <c r="F32" s="16"/>
      <c r="I32" s="23"/>
      <c r="L32" s="16"/>
      <c r="M32" s="16"/>
      <c r="N32" s="16"/>
      <c r="R32" s="24"/>
      <c r="S32" s="24"/>
      <c r="T32" s="16"/>
      <c r="U32" s="16"/>
      <c r="V32" s="16"/>
    </row>
    <row r="33" spans="4:22" x14ac:dyDescent="0.2">
      <c r="D33" s="22"/>
      <c r="F33" s="16"/>
      <c r="I33" s="23"/>
      <c r="L33" s="16"/>
      <c r="M33" s="16"/>
      <c r="N33" s="16"/>
      <c r="R33" s="24"/>
      <c r="S33" s="24"/>
      <c r="T33" s="16"/>
      <c r="U33" s="16"/>
      <c r="V33" s="16"/>
    </row>
    <row r="34" spans="4:22" x14ac:dyDescent="0.2">
      <c r="D34" s="22"/>
      <c r="F34" s="16"/>
      <c r="I34" s="23"/>
      <c r="L34" s="16"/>
      <c r="M34" s="16"/>
      <c r="N34" s="16"/>
      <c r="R34" s="24"/>
      <c r="S34" s="24"/>
      <c r="T34" s="16"/>
      <c r="U34" s="16"/>
      <c r="V34" s="16"/>
    </row>
    <row r="35" spans="4:22" x14ac:dyDescent="0.2">
      <c r="D35" s="22"/>
      <c r="F35" s="16"/>
      <c r="I35" s="23"/>
      <c r="L35" s="16"/>
      <c r="M35" s="16"/>
      <c r="N35" s="16"/>
      <c r="R35" s="24"/>
      <c r="S35" s="24"/>
      <c r="T35" s="16"/>
      <c r="U35" s="16"/>
      <c r="V35" s="16"/>
    </row>
    <row r="36" spans="4:22" x14ac:dyDescent="0.2">
      <c r="D36" s="22"/>
      <c r="F36" s="16"/>
      <c r="I36" s="23"/>
      <c r="L36" s="16"/>
      <c r="M36" s="16"/>
      <c r="N36" s="16"/>
      <c r="R36" s="24"/>
      <c r="S36" s="24"/>
      <c r="T36" s="16"/>
      <c r="U36" s="16"/>
      <c r="V36" s="16"/>
    </row>
    <row r="37" spans="4:22" x14ac:dyDescent="0.2">
      <c r="D37" s="22"/>
      <c r="F37" s="16"/>
      <c r="I37" s="23"/>
      <c r="L37" s="16"/>
      <c r="M37" s="16"/>
      <c r="N37" s="16"/>
      <c r="R37" s="24"/>
      <c r="S37" s="24"/>
      <c r="T37" s="16"/>
      <c r="U37" s="16"/>
      <c r="V37" s="16"/>
    </row>
    <row r="38" spans="4:22" x14ac:dyDescent="0.2">
      <c r="D38" s="22"/>
      <c r="F38" s="16"/>
      <c r="I38" s="23"/>
      <c r="L38" s="16"/>
      <c r="M38" s="16"/>
      <c r="N38" s="16"/>
      <c r="R38" s="24"/>
      <c r="S38" s="24"/>
      <c r="T38" s="16"/>
      <c r="U38" s="16"/>
      <c r="V38" s="16"/>
    </row>
    <row r="39" spans="4:22" x14ac:dyDescent="0.2">
      <c r="D39" s="22"/>
      <c r="F39" s="16"/>
      <c r="I39" s="23"/>
      <c r="L39" s="16"/>
      <c r="M39" s="16"/>
      <c r="N39" s="16"/>
      <c r="R39" s="24"/>
      <c r="S39" s="24"/>
      <c r="T39" s="16"/>
      <c r="U39" s="16"/>
      <c r="V39" s="16"/>
    </row>
    <row r="40" spans="4:22" x14ac:dyDescent="0.2">
      <c r="D40" s="22"/>
      <c r="F40" s="16"/>
      <c r="I40" s="23"/>
      <c r="L40" s="16"/>
      <c r="M40" s="16"/>
      <c r="N40" s="16"/>
      <c r="R40" s="24"/>
      <c r="S40" s="24"/>
      <c r="T40" s="16"/>
      <c r="U40" s="16"/>
      <c r="V40" s="16"/>
    </row>
    <row r="41" spans="4:22" x14ac:dyDescent="0.2">
      <c r="D41" s="22"/>
      <c r="F41" s="16"/>
      <c r="I41" s="23"/>
      <c r="L41" s="16"/>
      <c r="M41" s="16"/>
      <c r="N41" s="16"/>
      <c r="R41" s="24"/>
      <c r="S41" s="24"/>
      <c r="T41" s="16"/>
      <c r="U41" s="16"/>
      <c r="V41" s="16"/>
    </row>
    <row r="42" spans="4:22" x14ac:dyDescent="0.2">
      <c r="D42" s="22"/>
      <c r="F42" s="16"/>
      <c r="I42" s="23"/>
      <c r="L42" s="16"/>
      <c r="M42" s="16"/>
      <c r="N42" s="16"/>
      <c r="R42" s="24"/>
      <c r="S42" s="24"/>
      <c r="T42" s="16"/>
      <c r="U42" s="16"/>
      <c r="V42" s="16"/>
    </row>
    <row r="43" spans="4:22" x14ac:dyDescent="0.2">
      <c r="D43" s="22"/>
      <c r="F43" s="16"/>
      <c r="I43" s="23"/>
      <c r="L43" s="16"/>
      <c r="M43" s="16"/>
      <c r="N43" s="16"/>
      <c r="R43" s="24"/>
      <c r="S43" s="24"/>
      <c r="T43" s="16"/>
      <c r="U43" s="16"/>
      <c r="V43" s="16"/>
    </row>
    <row r="44" spans="4:22" x14ac:dyDescent="0.2">
      <c r="D44" s="22"/>
      <c r="F44" s="16"/>
      <c r="I44" s="23"/>
      <c r="L44" s="16"/>
      <c r="M44" s="16"/>
      <c r="N44" s="16"/>
      <c r="R44" s="24"/>
      <c r="S44" s="24"/>
      <c r="T44" s="16"/>
      <c r="U44" s="16"/>
      <c r="V44" s="16"/>
    </row>
    <row r="45" spans="4:22" x14ac:dyDescent="0.2">
      <c r="D45" s="22"/>
      <c r="F45" s="16"/>
      <c r="I45" s="23"/>
      <c r="L45" s="16"/>
      <c r="M45" s="16"/>
      <c r="N45" s="16"/>
      <c r="R45" s="24"/>
      <c r="S45" s="24"/>
      <c r="T45" s="16"/>
      <c r="U45" s="16"/>
      <c r="V45" s="16"/>
    </row>
    <row r="46" spans="4:22" x14ac:dyDescent="0.2">
      <c r="D46" s="22"/>
      <c r="F46" s="16"/>
      <c r="I46" s="23"/>
      <c r="L46" s="16"/>
      <c r="M46" s="16"/>
      <c r="N46" s="16"/>
      <c r="R46" s="24"/>
      <c r="S46" s="24"/>
      <c r="T46" s="16"/>
      <c r="U46" s="16"/>
      <c r="V46" s="16"/>
    </row>
    <row r="47" spans="4:22" x14ac:dyDescent="0.2">
      <c r="D47" s="22"/>
      <c r="F47" s="16"/>
      <c r="I47" s="23"/>
      <c r="L47" s="16"/>
      <c r="M47" s="16"/>
      <c r="N47" s="16"/>
      <c r="R47" s="24"/>
      <c r="S47" s="24"/>
      <c r="T47" s="16"/>
      <c r="U47" s="16"/>
      <c r="V47" s="16"/>
    </row>
    <row r="48" spans="4:22" x14ac:dyDescent="0.2">
      <c r="D48" s="22"/>
      <c r="F48" s="16"/>
      <c r="I48" s="23"/>
      <c r="L48" s="16"/>
      <c r="M48" s="16"/>
      <c r="N48" s="16"/>
      <c r="R48" s="24"/>
      <c r="S48" s="24"/>
      <c r="T48" s="16"/>
      <c r="U48" s="16"/>
      <c r="V48" s="16"/>
    </row>
    <row r="49" spans="4:22" x14ac:dyDescent="0.2">
      <c r="D49" s="22"/>
      <c r="F49" s="16"/>
      <c r="I49" s="23"/>
      <c r="L49" s="16"/>
      <c r="M49" s="16"/>
      <c r="N49" s="16"/>
      <c r="R49" s="24"/>
      <c r="S49" s="24"/>
      <c r="T49" s="16"/>
      <c r="U49" s="16"/>
      <c r="V49" s="16"/>
    </row>
    <row r="50" spans="4:22" x14ac:dyDescent="0.2">
      <c r="D50" s="22"/>
      <c r="F50" s="16"/>
      <c r="I50" s="23"/>
      <c r="L50" s="16"/>
      <c r="M50" s="16"/>
      <c r="N50" s="16"/>
      <c r="R50" s="24"/>
      <c r="S50" s="24"/>
      <c r="T50" s="16"/>
      <c r="U50" s="16"/>
      <c r="V50" s="16"/>
    </row>
    <row r="51" spans="4:22" x14ac:dyDescent="0.2">
      <c r="D51" s="22"/>
      <c r="F51" s="16"/>
      <c r="I51" s="23"/>
      <c r="L51" s="16"/>
      <c r="M51" s="16"/>
      <c r="N51" s="16"/>
      <c r="R51" s="24"/>
      <c r="S51" s="24"/>
      <c r="T51" s="16"/>
      <c r="U51" s="16"/>
      <c r="V51" s="16"/>
    </row>
    <row r="52" spans="4:22" x14ac:dyDescent="0.2">
      <c r="D52" s="22"/>
      <c r="F52" s="16"/>
      <c r="I52" s="23"/>
      <c r="L52" s="16"/>
      <c r="M52" s="16"/>
      <c r="N52" s="16"/>
      <c r="R52" s="24"/>
      <c r="S52" s="24"/>
      <c r="T52" s="16"/>
      <c r="U52" s="16"/>
      <c r="V52" s="16"/>
    </row>
    <row r="53" spans="4:22" x14ac:dyDescent="0.2">
      <c r="D53" s="22"/>
      <c r="F53" s="16"/>
      <c r="I53" s="23"/>
      <c r="L53" s="16"/>
      <c r="M53" s="16"/>
      <c r="N53" s="16"/>
      <c r="R53" s="24"/>
      <c r="S53" s="24"/>
      <c r="T53" s="16"/>
      <c r="U53" s="16"/>
      <c r="V53" s="16"/>
    </row>
    <row r="54" spans="4:22" x14ac:dyDescent="0.2">
      <c r="D54" s="22"/>
      <c r="F54" s="16"/>
      <c r="I54" s="23"/>
      <c r="L54" s="16"/>
      <c r="M54" s="16"/>
      <c r="N54" s="16"/>
      <c r="R54" s="24"/>
      <c r="S54" s="24"/>
      <c r="T54" s="16"/>
      <c r="U54" s="16"/>
      <c r="V54" s="16"/>
    </row>
    <row r="55" spans="4:22" x14ac:dyDescent="0.2">
      <c r="D55" s="22"/>
      <c r="F55" s="16"/>
      <c r="I55" s="23"/>
      <c r="L55" s="16"/>
      <c r="M55" s="16"/>
      <c r="N55" s="16"/>
      <c r="R55" s="24"/>
      <c r="S55" s="24"/>
      <c r="T55" s="16"/>
      <c r="U55" s="16"/>
      <c r="V55" s="16"/>
    </row>
    <row r="56" spans="4:22" x14ac:dyDescent="0.2">
      <c r="D56" s="22"/>
      <c r="F56" s="16"/>
      <c r="I56" s="23"/>
      <c r="L56" s="16"/>
      <c r="M56" s="16"/>
      <c r="N56" s="16"/>
      <c r="R56" s="24"/>
      <c r="S56" s="24"/>
      <c r="T56" s="16"/>
      <c r="U56" s="16"/>
      <c r="V56" s="16"/>
    </row>
    <row r="57" spans="4:22" x14ac:dyDescent="0.2">
      <c r="D57" s="22"/>
      <c r="F57" s="16"/>
      <c r="I57" s="23"/>
      <c r="L57" s="16"/>
      <c r="M57" s="16"/>
      <c r="N57" s="16"/>
      <c r="R57" s="24"/>
      <c r="S57" s="24"/>
      <c r="T57" s="16"/>
      <c r="U57" s="16"/>
      <c r="V57" s="16"/>
    </row>
    <row r="58" spans="4:22" x14ac:dyDescent="0.2">
      <c r="D58" s="22"/>
      <c r="F58" s="16"/>
      <c r="I58" s="23"/>
      <c r="L58" s="16"/>
      <c r="M58" s="16"/>
      <c r="N58" s="16"/>
      <c r="R58" s="24"/>
      <c r="S58" s="24"/>
      <c r="T58" s="16"/>
      <c r="U58" s="16"/>
      <c r="V58" s="16"/>
    </row>
    <row r="59" spans="4:22" x14ac:dyDescent="0.2">
      <c r="D59" s="22"/>
      <c r="F59" s="16"/>
      <c r="I59" s="23"/>
      <c r="L59" s="16"/>
      <c r="M59" s="16"/>
      <c r="N59" s="16"/>
      <c r="R59" s="24"/>
      <c r="S59" s="24"/>
      <c r="T59" s="16"/>
      <c r="U59" s="16"/>
      <c r="V59" s="16"/>
    </row>
    <row r="60" spans="4:22" x14ac:dyDescent="0.2">
      <c r="D60" s="22"/>
      <c r="F60" s="16"/>
      <c r="I60" s="23"/>
      <c r="L60" s="16"/>
      <c r="M60" s="16"/>
      <c r="N60" s="16"/>
      <c r="R60" s="24"/>
      <c r="S60" s="24"/>
      <c r="T60" s="16"/>
      <c r="U60" s="16"/>
      <c r="V60" s="16"/>
    </row>
    <row r="61" spans="4:22" x14ac:dyDescent="0.2">
      <c r="D61" s="22"/>
      <c r="F61" s="16"/>
      <c r="I61" s="23"/>
      <c r="L61" s="16"/>
      <c r="M61" s="16"/>
      <c r="N61" s="16"/>
      <c r="R61" s="24"/>
      <c r="S61" s="24"/>
      <c r="T61" s="16"/>
      <c r="U61" s="16"/>
      <c r="V61" s="16"/>
    </row>
    <row r="62" spans="4:22" x14ac:dyDescent="0.2">
      <c r="D62" s="22"/>
      <c r="F62" s="16"/>
      <c r="I62" s="23"/>
      <c r="L62" s="16"/>
      <c r="M62" s="16"/>
      <c r="N62" s="16"/>
      <c r="R62" s="24"/>
      <c r="S62" s="24"/>
      <c r="T62" s="16"/>
      <c r="U62" s="16"/>
      <c r="V62" s="16"/>
    </row>
    <row r="63" spans="4:22" x14ac:dyDescent="0.2">
      <c r="D63" s="22"/>
      <c r="F63" s="16"/>
      <c r="I63" s="23"/>
      <c r="L63" s="16"/>
      <c r="M63" s="16"/>
      <c r="N63" s="16"/>
      <c r="R63" s="24"/>
      <c r="S63" s="24"/>
      <c r="T63" s="16"/>
      <c r="U63" s="16"/>
      <c r="V63" s="16"/>
    </row>
    <row r="64" spans="4:22" x14ac:dyDescent="0.2">
      <c r="D64" s="22"/>
      <c r="F64" s="16"/>
      <c r="I64" s="23"/>
      <c r="L64" s="16"/>
      <c r="M64" s="16"/>
      <c r="N64" s="16"/>
      <c r="R64" s="24"/>
      <c r="S64" s="24"/>
      <c r="T64" s="16"/>
      <c r="U64" s="16"/>
      <c r="V64" s="16"/>
    </row>
    <row r="65" spans="4:22" x14ac:dyDescent="0.2">
      <c r="D65" s="22"/>
      <c r="F65" s="16"/>
      <c r="I65" s="23"/>
      <c r="L65" s="16"/>
      <c r="M65" s="16"/>
      <c r="N65" s="16"/>
      <c r="R65" s="24"/>
      <c r="S65" s="24"/>
      <c r="T65" s="16"/>
      <c r="U65" s="16"/>
      <c r="V65" s="16"/>
    </row>
    <row r="66" spans="4:22" x14ac:dyDescent="0.2">
      <c r="D66" s="22"/>
      <c r="F66" s="16"/>
      <c r="I66" s="23"/>
      <c r="L66" s="16"/>
      <c r="M66" s="16"/>
      <c r="N66" s="16"/>
      <c r="R66" s="24"/>
      <c r="S66" s="24"/>
      <c r="T66" s="16"/>
      <c r="U66" s="16"/>
      <c r="V66" s="16"/>
    </row>
    <row r="67" spans="4:22" x14ac:dyDescent="0.2">
      <c r="D67" s="22"/>
      <c r="F67" s="16"/>
      <c r="I67" s="23"/>
      <c r="L67" s="16"/>
      <c r="M67" s="16"/>
      <c r="N67" s="16"/>
      <c r="R67" s="24"/>
      <c r="S67" s="24"/>
      <c r="T67" s="16"/>
      <c r="U67" s="16"/>
      <c r="V67" s="16"/>
    </row>
    <row r="68" spans="4:22" x14ac:dyDescent="0.2">
      <c r="D68" s="22"/>
      <c r="F68" s="16"/>
      <c r="I68" s="23"/>
      <c r="L68" s="16"/>
      <c r="M68" s="16"/>
      <c r="N68" s="16"/>
      <c r="R68" s="24"/>
      <c r="S68" s="24"/>
      <c r="T68" s="16"/>
      <c r="U68" s="16"/>
      <c r="V68" s="16"/>
    </row>
    <row r="69" spans="4:22" x14ac:dyDescent="0.2">
      <c r="D69" s="22"/>
      <c r="F69" s="16"/>
      <c r="I69" s="23"/>
      <c r="L69" s="16"/>
      <c r="M69" s="16"/>
      <c r="N69" s="16"/>
      <c r="R69" s="24"/>
      <c r="S69" s="24"/>
      <c r="T69" s="16"/>
      <c r="U69" s="16"/>
      <c r="V69" s="16"/>
    </row>
    <row r="70" spans="4:22" x14ac:dyDescent="0.2">
      <c r="D70" s="22"/>
      <c r="F70" s="16"/>
      <c r="I70" s="23"/>
      <c r="L70" s="16"/>
      <c r="M70" s="16"/>
      <c r="N70" s="16"/>
      <c r="R70" s="24"/>
      <c r="S70" s="24"/>
      <c r="T70" s="16"/>
      <c r="U70" s="16"/>
      <c r="V70" s="16"/>
    </row>
    <row r="71" spans="4:22" x14ac:dyDescent="0.2">
      <c r="D71" s="22"/>
      <c r="F71" s="16"/>
      <c r="I71" s="23"/>
      <c r="L71" s="16"/>
      <c r="M71" s="16"/>
      <c r="N71" s="16"/>
      <c r="R71" s="24"/>
      <c r="S71" s="24"/>
      <c r="T71" s="16"/>
      <c r="U71" s="16"/>
      <c r="V71" s="16"/>
    </row>
    <row r="72" spans="4:22" x14ac:dyDescent="0.2">
      <c r="D72" s="22"/>
      <c r="F72" s="16"/>
      <c r="I72" s="23"/>
      <c r="L72" s="16"/>
      <c r="M72" s="16"/>
      <c r="N72" s="16"/>
      <c r="R72" s="24"/>
      <c r="S72" s="24"/>
      <c r="T72" s="16"/>
      <c r="U72" s="16"/>
      <c r="V72" s="16"/>
    </row>
    <row r="73" spans="4:22" x14ac:dyDescent="0.2">
      <c r="D73" s="22"/>
      <c r="F73" s="16"/>
      <c r="I73" s="23"/>
      <c r="L73" s="16"/>
      <c r="M73" s="16"/>
      <c r="N73" s="16"/>
      <c r="R73" s="24"/>
      <c r="S73" s="24"/>
      <c r="T73" s="16"/>
      <c r="U73" s="16"/>
      <c r="V73" s="16"/>
    </row>
    <row r="74" spans="4:22" x14ac:dyDescent="0.2">
      <c r="D74" s="22"/>
      <c r="F74" s="16"/>
      <c r="I74" s="23"/>
      <c r="L74" s="16"/>
      <c r="M74" s="16"/>
      <c r="N74" s="16"/>
      <c r="R74" s="24"/>
      <c r="S74" s="24"/>
      <c r="T74" s="16"/>
      <c r="U74" s="16"/>
      <c r="V74" s="16"/>
    </row>
    <row r="75" spans="4:22" x14ac:dyDescent="0.2">
      <c r="D75" s="22"/>
      <c r="F75" s="16"/>
      <c r="I75" s="23"/>
      <c r="L75" s="16"/>
      <c r="M75" s="16"/>
      <c r="N75" s="16"/>
      <c r="R75" s="24"/>
      <c r="S75" s="24"/>
      <c r="T75" s="16"/>
      <c r="U75" s="16"/>
      <c r="V75" s="16"/>
    </row>
    <row r="76" spans="4:22" x14ac:dyDescent="0.2">
      <c r="D76" s="22"/>
      <c r="F76" s="16"/>
      <c r="I76" s="23"/>
      <c r="L76" s="16"/>
      <c r="M76" s="16"/>
      <c r="N76" s="16"/>
      <c r="R76" s="24"/>
      <c r="S76" s="24"/>
      <c r="T76" s="16"/>
      <c r="U76" s="16"/>
      <c r="V76" s="16"/>
    </row>
    <row r="77" spans="4:22" x14ac:dyDescent="0.2">
      <c r="D77" s="22"/>
      <c r="F77" s="16"/>
      <c r="I77" s="23"/>
      <c r="L77" s="16"/>
      <c r="M77" s="16"/>
      <c r="N77" s="16"/>
      <c r="R77" s="24"/>
      <c r="S77" s="24"/>
      <c r="T77" s="16"/>
      <c r="U77" s="16"/>
      <c r="V77" s="16"/>
    </row>
    <row r="78" spans="4:22" x14ac:dyDescent="0.2">
      <c r="D78" s="22"/>
      <c r="F78" s="16"/>
      <c r="I78" s="23"/>
      <c r="L78" s="16"/>
      <c r="M78" s="16"/>
      <c r="N78" s="16"/>
      <c r="R78" s="24"/>
      <c r="S78" s="24"/>
      <c r="T78" s="16"/>
      <c r="U78" s="16"/>
      <c r="V78" s="16"/>
    </row>
    <row r="79" spans="4:22" x14ac:dyDescent="0.2">
      <c r="D79" s="22"/>
      <c r="F79" s="16"/>
      <c r="I79" s="23"/>
      <c r="L79" s="16"/>
      <c r="M79" s="16"/>
      <c r="N79" s="16"/>
      <c r="R79" s="24"/>
      <c r="S79" s="24"/>
      <c r="T79" s="16"/>
      <c r="U79" s="16"/>
      <c r="V79" s="16"/>
    </row>
    <row r="80" spans="4:22" x14ac:dyDescent="0.2">
      <c r="D80" s="22"/>
      <c r="F80" s="16"/>
      <c r="I80" s="23"/>
      <c r="L80" s="16"/>
      <c r="M80" s="16"/>
      <c r="N80" s="16"/>
      <c r="R80" s="24"/>
      <c r="S80" s="24"/>
      <c r="T80" s="16"/>
      <c r="U80" s="16"/>
      <c r="V80" s="16"/>
    </row>
    <row r="81" spans="4:22" x14ac:dyDescent="0.2">
      <c r="D81" s="22"/>
      <c r="F81" s="16"/>
      <c r="I81" s="23"/>
      <c r="L81" s="16"/>
      <c r="M81" s="16"/>
      <c r="N81" s="16"/>
      <c r="R81" s="24"/>
      <c r="S81" s="24"/>
      <c r="T81" s="16"/>
      <c r="U81" s="16"/>
      <c r="V81" s="16"/>
    </row>
    <row r="82" spans="4:22" x14ac:dyDescent="0.2">
      <c r="D82" s="22"/>
      <c r="F82" s="16"/>
      <c r="I82" s="23"/>
      <c r="L82" s="16"/>
      <c r="M82" s="16"/>
      <c r="N82" s="16"/>
      <c r="R82" s="24"/>
      <c r="S82" s="24"/>
      <c r="T82" s="16"/>
      <c r="U82" s="16"/>
      <c r="V82" s="16"/>
    </row>
    <row r="83" spans="4:22" x14ac:dyDescent="0.2">
      <c r="D83" s="22"/>
      <c r="F83" s="16"/>
      <c r="I83" s="23"/>
      <c r="L83" s="16"/>
      <c r="M83" s="16"/>
      <c r="N83" s="16"/>
      <c r="R83" s="24"/>
      <c r="S83" s="24"/>
      <c r="T83" s="16"/>
      <c r="U83" s="16"/>
      <c r="V83" s="16"/>
    </row>
    <row r="84" spans="4:22" x14ac:dyDescent="0.2">
      <c r="D84" s="22"/>
      <c r="F84" s="16"/>
      <c r="I84" s="23"/>
      <c r="L84" s="16"/>
      <c r="M84" s="16"/>
      <c r="N84" s="16"/>
      <c r="R84" s="24"/>
      <c r="S84" s="24"/>
      <c r="T84" s="16"/>
      <c r="U84" s="16"/>
      <c r="V84" s="16"/>
    </row>
    <row r="85" spans="4:22" x14ac:dyDescent="0.2">
      <c r="D85" s="22"/>
      <c r="F85" s="16"/>
      <c r="I85" s="23"/>
      <c r="L85" s="16"/>
      <c r="M85" s="16"/>
      <c r="N85" s="16"/>
      <c r="R85" s="24"/>
      <c r="S85" s="24"/>
      <c r="T85" s="16"/>
      <c r="U85" s="16"/>
      <c r="V85" s="16"/>
    </row>
    <row r="86" spans="4:22" x14ac:dyDescent="0.2">
      <c r="D86" s="22"/>
      <c r="F86" s="16"/>
      <c r="I86" s="23"/>
      <c r="L86" s="16"/>
      <c r="M86" s="16"/>
      <c r="N86" s="16"/>
      <c r="R86" s="24"/>
      <c r="S86" s="24"/>
      <c r="T86" s="16"/>
      <c r="U86" s="16"/>
      <c r="V86" s="16"/>
    </row>
    <row r="87" spans="4:22" x14ac:dyDescent="0.2">
      <c r="D87" s="22"/>
      <c r="F87" s="16"/>
      <c r="I87" s="23"/>
      <c r="L87" s="16"/>
      <c r="M87" s="16"/>
      <c r="N87" s="16"/>
      <c r="R87" s="24"/>
      <c r="S87" s="24"/>
      <c r="T87" s="16"/>
      <c r="U87" s="16"/>
      <c r="V87" s="16"/>
    </row>
    <row r="88" spans="4:22" x14ac:dyDescent="0.2">
      <c r="D88" s="22"/>
      <c r="F88" s="16"/>
      <c r="I88" s="23"/>
      <c r="L88" s="16"/>
      <c r="M88" s="16"/>
      <c r="N88" s="16"/>
      <c r="R88" s="24"/>
      <c r="S88" s="24"/>
      <c r="T88" s="16"/>
      <c r="U88" s="16"/>
      <c r="V88" s="16"/>
    </row>
    <row r="89" spans="4:22" x14ac:dyDescent="0.2">
      <c r="D89" s="22"/>
      <c r="F89" s="16"/>
      <c r="I89" s="23"/>
      <c r="L89" s="16"/>
      <c r="M89" s="16"/>
      <c r="N89" s="16"/>
      <c r="R89" s="24"/>
      <c r="S89" s="24"/>
      <c r="T89" s="16"/>
      <c r="U89" s="16"/>
      <c r="V89" s="16"/>
    </row>
    <row r="90" spans="4:22" x14ac:dyDescent="0.2">
      <c r="D90" s="22"/>
      <c r="F90" s="16"/>
      <c r="I90" s="23"/>
      <c r="L90" s="16"/>
      <c r="M90" s="16"/>
      <c r="N90" s="16"/>
      <c r="R90" s="24"/>
      <c r="S90" s="24"/>
      <c r="T90" s="16"/>
      <c r="U90" s="16"/>
      <c r="V90" s="16"/>
    </row>
    <row r="91" spans="4:22" x14ac:dyDescent="0.2">
      <c r="D91" s="22"/>
      <c r="F91" s="16"/>
      <c r="I91" s="23"/>
      <c r="L91" s="16"/>
      <c r="M91" s="16"/>
      <c r="N91" s="16"/>
      <c r="R91" s="24"/>
      <c r="S91" s="24"/>
      <c r="T91" s="16"/>
      <c r="U91" s="16"/>
      <c r="V91" s="16"/>
    </row>
    <row r="92" spans="4:22" x14ac:dyDescent="0.2">
      <c r="D92" s="22"/>
      <c r="F92" s="16"/>
      <c r="I92" s="23"/>
      <c r="L92" s="16"/>
      <c r="M92" s="16"/>
      <c r="N92" s="16"/>
      <c r="R92" s="24"/>
      <c r="S92" s="24"/>
      <c r="T92" s="16"/>
      <c r="U92" s="16"/>
      <c r="V92" s="16"/>
    </row>
    <row r="93" spans="4:22" x14ac:dyDescent="0.2">
      <c r="D93" s="22"/>
      <c r="F93" s="16"/>
      <c r="I93" s="23"/>
      <c r="L93" s="16"/>
      <c r="M93" s="16"/>
      <c r="N93" s="16"/>
      <c r="R93" s="24"/>
      <c r="S93" s="24"/>
      <c r="T93" s="16"/>
      <c r="U93" s="16"/>
      <c r="V93" s="16"/>
    </row>
    <row r="94" spans="4:22" x14ac:dyDescent="0.2">
      <c r="D94" s="22"/>
      <c r="F94" s="16"/>
      <c r="I94" s="23"/>
      <c r="L94" s="16"/>
      <c r="M94" s="16"/>
      <c r="N94" s="16"/>
      <c r="R94" s="24"/>
      <c r="S94" s="24"/>
      <c r="T94" s="16"/>
      <c r="U94" s="16"/>
      <c r="V94" s="16"/>
    </row>
    <row r="95" spans="4:22" x14ac:dyDescent="0.2">
      <c r="D95" s="22"/>
      <c r="F95" s="16"/>
      <c r="I95" s="23"/>
      <c r="L95" s="16"/>
      <c r="M95" s="16"/>
      <c r="N95" s="16"/>
      <c r="R95" s="24"/>
      <c r="S95" s="24"/>
      <c r="T95" s="16"/>
      <c r="U95" s="16"/>
      <c r="V95" s="16"/>
    </row>
    <row r="96" spans="4:22" x14ac:dyDescent="0.2">
      <c r="D96" s="22"/>
      <c r="F96" s="16"/>
      <c r="I96" s="23"/>
      <c r="L96" s="16"/>
      <c r="M96" s="16"/>
      <c r="N96" s="16"/>
      <c r="R96" s="24"/>
      <c r="S96" s="24"/>
      <c r="T96" s="16"/>
      <c r="U96" s="16"/>
      <c r="V96" s="16"/>
    </row>
    <row r="97" spans="4:22" x14ac:dyDescent="0.2">
      <c r="D97" s="22"/>
      <c r="F97" s="16"/>
      <c r="I97" s="23"/>
      <c r="L97" s="16"/>
      <c r="M97" s="16"/>
      <c r="N97" s="16"/>
      <c r="R97" s="24"/>
      <c r="S97" s="24"/>
      <c r="T97" s="16"/>
      <c r="U97" s="16"/>
      <c r="V97" s="16"/>
    </row>
    <row r="98" spans="4:22" x14ac:dyDescent="0.2">
      <c r="D98" s="22"/>
      <c r="F98" s="16"/>
      <c r="I98" s="23"/>
      <c r="L98" s="16"/>
      <c r="M98" s="16"/>
      <c r="N98" s="16"/>
      <c r="R98" s="24"/>
      <c r="S98" s="24"/>
      <c r="T98" s="16"/>
      <c r="U98" s="16"/>
      <c r="V98" s="16"/>
    </row>
    <row r="99" spans="4:22" x14ac:dyDescent="0.2">
      <c r="D99" s="22"/>
      <c r="F99" s="16"/>
      <c r="I99" s="23"/>
      <c r="L99" s="16"/>
      <c r="M99" s="16"/>
      <c r="N99" s="16"/>
      <c r="R99" s="24"/>
      <c r="S99" s="24"/>
      <c r="T99" s="16"/>
      <c r="U99" s="16"/>
      <c r="V99" s="16"/>
    </row>
    <row r="100" spans="4:22" x14ac:dyDescent="0.2">
      <c r="D100" s="22"/>
      <c r="F100" s="16"/>
      <c r="I100" s="23"/>
      <c r="L100" s="16"/>
      <c r="M100" s="16"/>
      <c r="N100" s="16"/>
      <c r="R100" s="24"/>
      <c r="S100" s="24"/>
      <c r="T100" s="16"/>
      <c r="U100" s="16"/>
      <c r="V100" s="16"/>
    </row>
    <row r="101" spans="4:22" x14ac:dyDescent="0.2">
      <c r="D101" s="22"/>
      <c r="F101" s="16"/>
      <c r="I101" s="23"/>
      <c r="L101" s="16"/>
      <c r="M101" s="16"/>
      <c r="N101" s="16"/>
      <c r="R101" s="24"/>
      <c r="S101" s="24"/>
      <c r="T101" s="16"/>
      <c r="U101" s="16"/>
      <c r="V101" s="16"/>
    </row>
    <row r="102" spans="4:22" x14ac:dyDescent="0.2">
      <c r="D102" s="22"/>
      <c r="F102" s="16"/>
      <c r="I102" s="23"/>
      <c r="L102" s="16"/>
      <c r="M102" s="16"/>
      <c r="N102" s="16"/>
      <c r="R102" s="24"/>
      <c r="S102" s="24"/>
      <c r="T102" s="16"/>
      <c r="U102" s="16"/>
      <c r="V102" s="16"/>
    </row>
    <row r="103" spans="4:22" x14ac:dyDescent="0.2">
      <c r="D103" s="22"/>
      <c r="F103" s="16"/>
      <c r="I103" s="23"/>
      <c r="L103" s="16"/>
      <c r="M103" s="16"/>
      <c r="N103" s="16"/>
      <c r="R103" s="24"/>
      <c r="S103" s="24"/>
      <c r="T103" s="16"/>
      <c r="U103" s="16"/>
      <c r="V103" s="16"/>
    </row>
    <row r="104" spans="4:22" x14ac:dyDescent="0.2">
      <c r="D104" s="22"/>
      <c r="F104" s="16"/>
      <c r="I104" s="23"/>
      <c r="L104" s="16"/>
      <c r="M104" s="16"/>
      <c r="N104" s="16"/>
      <c r="R104" s="24"/>
      <c r="S104" s="24"/>
      <c r="T104" s="16"/>
      <c r="U104" s="16"/>
      <c r="V104" s="16"/>
    </row>
    <row r="105" spans="4:22" x14ac:dyDescent="0.2">
      <c r="D105" s="22"/>
      <c r="F105" s="16"/>
      <c r="I105" s="23"/>
      <c r="L105" s="16"/>
      <c r="M105" s="16"/>
      <c r="N105" s="16"/>
      <c r="R105" s="24"/>
      <c r="S105" s="24"/>
      <c r="T105" s="16"/>
      <c r="U105" s="16"/>
      <c r="V105" s="16"/>
    </row>
    <row r="106" spans="4:22" x14ac:dyDescent="0.2">
      <c r="D106" s="22"/>
      <c r="F106" s="16"/>
      <c r="I106" s="23"/>
      <c r="L106" s="16"/>
      <c r="M106" s="16"/>
      <c r="N106" s="16"/>
      <c r="R106" s="24"/>
      <c r="S106" s="24"/>
      <c r="T106" s="16"/>
      <c r="U106" s="16"/>
      <c r="V106" s="16"/>
    </row>
    <row r="107" spans="4:22" x14ac:dyDescent="0.2">
      <c r="D107" s="22"/>
      <c r="F107" s="16"/>
      <c r="I107" s="23"/>
      <c r="L107" s="16"/>
      <c r="M107" s="16"/>
      <c r="N107" s="16"/>
      <c r="R107" s="24"/>
      <c r="S107" s="24"/>
      <c r="T107" s="16"/>
      <c r="U107" s="16"/>
      <c r="V107" s="16"/>
    </row>
    <row r="108" spans="4:22" x14ac:dyDescent="0.2">
      <c r="D108" s="22"/>
      <c r="F108" s="16"/>
      <c r="I108" s="23"/>
      <c r="L108" s="16"/>
      <c r="M108" s="16"/>
      <c r="N108" s="16"/>
      <c r="R108" s="24"/>
      <c r="S108" s="24"/>
      <c r="T108" s="16"/>
      <c r="U108" s="16"/>
      <c r="V108" s="16"/>
    </row>
    <row r="109" spans="4:22" x14ac:dyDescent="0.2">
      <c r="D109" s="22"/>
      <c r="F109" s="16"/>
      <c r="I109" s="23"/>
      <c r="L109" s="16"/>
      <c r="M109" s="16"/>
      <c r="N109" s="16"/>
      <c r="R109" s="24"/>
      <c r="S109" s="24"/>
      <c r="T109" s="16"/>
      <c r="U109" s="16"/>
      <c r="V109" s="16"/>
    </row>
    <row r="110" spans="4:22" x14ac:dyDescent="0.2">
      <c r="D110" s="22"/>
      <c r="F110" s="16"/>
      <c r="I110" s="23"/>
      <c r="L110" s="16"/>
      <c r="M110" s="16"/>
      <c r="N110" s="16"/>
      <c r="R110" s="24"/>
      <c r="S110" s="24"/>
      <c r="T110" s="16"/>
      <c r="U110" s="16"/>
      <c r="V110" s="16"/>
    </row>
    <row r="111" spans="4:22" x14ac:dyDescent="0.2">
      <c r="D111" s="22"/>
      <c r="F111" s="16"/>
      <c r="I111" s="23"/>
      <c r="L111" s="16"/>
      <c r="M111" s="16"/>
      <c r="N111" s="16"/>
      <c r="R111" s="24"/>
      <c r="S111" s="24"/>
      <c r="T111" s="16"/>
      <c r="U111" s="16"/>
      <c r="V111" s="16"/>
    </row>
    <row r="112" spans="4:22" x14ac:dyDescent="0.2">
      <c r="D112" s="22"/>
      <c r="F112" s="16"/>
      <c r="I112" s="23"/>
      <c r="L112" s="16"/>
      <c r="M112" s="16"/>
      <c r="N112" s="16"/>
      <c r="R112" s="24"/>
      <c r="S112" s="24"/>
      <c r="T112" s="16"/>
      <c r="U112" s="16"/>
      <c r="V112" s="16"/>
    </row>
    <row r="113" spans="4:22" x14ac:dyDescent="0.2">
      <c r="D113" s="22"/>
      <c r="F113" s="16"/>
      <c r="I113" s="23"/>
      <c r="L113" s="16"/>
      <c r="M113" s="16"/>
      <c r="N113" s="16"/>
      <c r="R113" s="24"/>
      <c r="S113" s="24"/>
      <c r="T113" s="16"/>
      <c r="U113" s="16"/>
      <c r="V113" s="16"/>
    </row>
    <row r="114" spans="4:22" x14ac:dyDescent="0.2">
      <c r="D114" s="22"/>
      <c r="F114" s="16"/>
      <c r="I114" s="23"/>
      <c r="L114" s="16"/>
      <c r="M114" s="16"/>
      <c r="N114" s="16"/>
      <c r="R114" s="24"/>
      <c r="S114" s="24"/>
      <c r="T114" s="16"/>
      <c r="U114" s="16"/>
      <c r="V114" s="16"/>
    </row>
    <row r="115" spans="4:22" x14ac:dyDescent="0.2">
      <c r="D115" s="22"/>
      <c r="F115" s="16"/>
      <c r="I115" s="23"/>
      <c r="L115" s="16"/>
      <c r="M115" s="16"/>
      <c r="N115" s="16"/>
      <c r="R115" s="24"/>
      <c r="S115" s="24"/>
      <c r="T115" s="16"/>
      <c r="U115" s="16"/>
      <c r="V115" s="16"/>
    </row>
    <row r="116" spans="4:22" x14ac:dyDescent="0.2">
      <c r="D116" s="22"/>
      <c r="F116" s="16"/>
      <c r="I116" s="23"/>
      <c r="L116" s="16"/>
      <c r="M116" s="16"/>
      <c r="N116" s="16"/>
      <c r="R116" s="24"/>
      <c r="S116" s="24"/>
      <c r="T116" s="16"/>
      <c r="U116" s="16"/>
      <c r="V116" s="16"/>
    </row>
    <row r="117" spans="4:22" x14ac:dyDescent="0.2">
      <c r="D117" s="22"/>
      <c r="F117" s="16"/>
      <c r="I117" s="23"/>
      <c r="L117" s="16"/>
      <c r="M117" s="16"/>
      <c r="N117" s="16"/>
      <c r="R117" s="24"/>
      <c r="S117" s="24"/>
      <c r="T117" s="16"/>
      <c r="U117" s="16"/>
      <c r="V117" s="16"/>
    </row>
    <row r="118" spans="4:22" x14ac:dyDescent="0.2">
      <c r="D118" s="22"/>
      <c r="F118" s="16"/>
      <c r="I118" s="23"/>
      <c r="L118" s="16"/>
      <c r="M118" s="16"/>
      <c r="N118" s="16"/>
      <c r="R118" s="24"/>
      <c r="S118" s="24"/>
      <c r="T118" s="16"/>
      <c r="U118" s="16"/>
      <c r="V118" s="16"/>
    </row>
    <row r="119" spans="4:22" x14ac:dyDescent="0.2">
      <c r="D119" s="22"/>
      <c r="F119" s="16"/>
      <c r="I119" s="23"/>
      <c r="L119" s="16"/>
      <c r="M119" s="16"/>
      <c r="N119" s="16"/>
      <c r="R119" s="24"/>
      <c r="S119" s="24"/>
      <c r="T119" s="16"/>
      <c r="U119" s="16"/>
      <c r="V119" s="16"/>
    </row>
    <row r="120" spans="4:22" x14ac:dyDescent="0.2">
      <c r="D120" s="22"/>
      <c r="F120" s="16"/>
      <c r="I120" s="23"/>
      <c r="L120" s="16"/>
      <c r="M120" s="16"/>
      <c r="N120" s="16"/>
      <c r="R120" s="24"/>
      <c r="S120" s="24"/>
      <c r="T120" s="16"/>
      <c r="U120" s="16"/>
      <c r="V120" s="16"/>
    </row>
    <row r="121" spans="4:22" x14ac:dyDescent="0.2">
      <c r="D121" s="22"/>
      <c r="F121" s="16"/>
      <c r="I121" s="23"/>
      <c r="L121" s="16"/>
      <c r="M121" s="16"/>
      <c r="N121" s="16"/>
      <c r="R121" s="24"/>
      <c r="S121" s="24"/>
      <c r="T121" s="16"/>
      <c r="U121" s="16"/>
      <c r="V121" s="16"/>
    </row>
    <row r="122" spans="4:22" x14ac:dyDescent="0.2">
      <c r="D122" s="22"/>
      <c r="F122" s="16"/>
      <c r="I122" s="23"/>
      <c r="L122" s="16"/>
      <c r="M122" s="16"/>
      <c r="N122" s="16"/>
      <c r="R122" s="24"/>
      <c r="S122" s="24"/>
      <c r="T122" s="16"/>
      <c r="U122" s="16"/>
      <c r="V122" s="16"/>
    </row>
    <row r="123" spans="4:22" x14ac:dyDescent="0.2">
      <c r="D123" s="22"/>
      <c r="F123" s="16"/>
      <c r="I123" s="23"/>
      <c r="L123" s="16"/>
      <c r="M123" s="16"/>
      <c r="N123" s="16"/>
      <c r="R123" s="24"/>
      <c r="S123" s="24"/>
      <c r="T123" s="16"/>
      <c r="U123" s="16"/>
      <c r="V123" s="16"/>
    </row>
    <row r="124" spans="4:22" x14ac:dyDescent="0.2">
      <c r="D124" s="22"/>
      <c r="F124" s="16"/>
      <c r="I124" s="23"/>
      <c r="L124" s="16"/>
      <c r="M124" s="16"/>
      <c r="N124" s="16"/>
      <c r="R124" s="24"/>
      <c r="S124" s="24"/>
      <c r="T124" s="16"/>
      <c r="U124" s="16"/>
      <c r="V124" s="16"/>
    </row>
    <row r="125" spans="4:22" x14ac:dyDescent="0.2">
      <c r="D125" s="22"/>
      <c r="F125" s="16"/>
      <c r="I125" s="23"/>
      <c r="L125" s="16"/>
      <c r="M125" s="16"/>
      <c r="N125" s="16"/>
      <c r="R125" s="24"/>
      <c r="S125" s="24"/>
      <c r="T125" s="16"/>
      <c r="U125" s="16"/>
      <c r="V125" s="16"/>
    </row>
    <row r="126" spans="4:22" x14ac:dyDescent="0.2">
      <c r="D126" s="22"/>
      <c r="F126" s="16"/>
      <c r="I126" s="23"/>
      <c r="L126" s="16"/>
      <c r="M126" s="16"/>
      <c r="N126" s="16"/>
      <c r="R126" s="24"/>
      <c r="S126" s="24"/>
      <c r="T126" s="16"/>
      <c r="U126" s="16"/>
      <c r="V126" s="16"/>
    </row>
    <row r="127" spans="4:22" x14ac:dyDescent="0.2">
      <c r="D127" s="22"/>
      <c r="F127" s="16"/>
      <c r="I127" s="23"/>
      <c r="L127" s="16"/>
      <c r="M127" s="16"/>
      <c r="N127" s="16"/>
      <c r="R127" s="24"/>
      <c r="S127" s="24"/>
      <c r="T127" s="16"/>
      <c r="U127" s="16"/>
      <c r="V127" s="16"/>
    </row>
    <row r="128" spans="4:22" x14ac:dyDescent="0.2">
      <c r="D128" s="22"/>
      <c r="F128" s="16"/>
      <c r="I128" s="23"/>
      <c r="L128" s="16"/>
      <c r="M128" s="16"/>
      <c r="N128" s="16"/>
      <c r="R128" s="24"/>
      <c r="S128" s="24"/>
      <c r="T128" s="16"/>
      <c r="U128" s="16"/>
      <c r="V128" s="16"/>
    </row>
    <row r="129" spans="4:22" x14ac:dyDescent="0.2">
      <c r="D129" s="22"/>
      <c r="F129" s="16"/>
      <c r="I129" s="23"/>
      <c r="L129" s="16"/>
      <c r="M129" s="16"/>
      <c r="N129" s="16"/>
      <c r="R129" s="24"/>
      <c r="S129" s="24"/>
      <c r="T129" s="16"/>
      <c r="U129" s="16"/>
      <c r="V129" s="16"/>
    </row>
    <row r="130" spans="4:22" x14ac:dyDescent="0.2">
      <c r="D130" s="22"/>
      <c r="F130" s="16"/>
      <c r="I130" s="23"/>
      <c r="L130" s="16"/>
      <c r="M130" s="16"/>
      <c r="N130" s="16"/>
      <c r="R130" s="24"/>
      <c r="S130" s="24"/>
      <c r="T130" s="16"/>
      <c r="U130" s="16"/>
      <c r="V130" s="16"/>
    </row>
    <row r="131" spans="4:22" x14ac:dyDescent="0.2">
      <c r="D131" s="22"/>
      <c r="F131" s="16"/>
      <c r="I131" s="23"/>
      <c r="L131" s="16"/>
      <c r="M131" s="16"/>
      <c r="N131" s="16"/>
      <c r="R131" s="24"/>
      <c r="S131" s="24"/>
      <c r="T131" s="16"/>
      <c r="U131" s="16"/>
      <c r="V131" s="16"/>
    </row>
    <row r="132" spans="4:22" x14ac:dyDescent="0.2">
      <c r="D132" s="22"/>
      <c r="F132" s="16"/>
      <c r="I132" s="23"/>
      <c r="L132" s="16"/>
      <c r="M132" s="16"/>
      <c r="N132" s="16"/>
      <c r="R132" s="24"/>
      <c r="S132" s="24"/>
      <c r="T132" s="16"/>
      <c r="U132" s="16"/>
      <c r="V132" s="16"/>
    </row>
    <row r="133" spans="4:22" x14ac:dyDescent="0.2">
      <c r="D133" s="22"/>
      <c r="F133" s="16"/>
      <c r="I133" s="23"/>
      <c r="L133" s="16"/>
      <c r="M133" s="16"/>
      <c r="N133" s="16"/>
      <c r="R133" s="24"/>
      <c r="S133" s="24"/>
      <c r="T133" s="16"/>
      <c r="U133" s="16"/>
      <c r="V133" s="16"/>
    </row>
    <row r="134" spans="4:22" x14ac:dyDescent="0.2">
      <c r="D134" s="22"/>
      <c r="F134" s="16"/>
      <c r="I134" s="23"/>
      <c r="L134" s="16"/>
      <c r="M134" s="16"/>
      <c r="N134" s="16"/>
      <c r="R134" s="24"/>
      <c r="S134" s="24"/>
      <c r="T134" s="16"/>
      <c r="U134" s="16"/>
      <c r="V134" s="16"/>
    </row>
    <row r="135" spans="4:22" x14ac:dyDescent="0.2">
      <c r="D135" s="22"/>
      <c r="F135" s="16"/>
      <c r="I135" s="23"/>
      <c r="L135" s="16"/>
      <c r="M135" s="16"/>
      <c r="N135" s="16"/>
      <c r="R135" s="24"/>
      <c r="S135" s="24"/>
      <c r="T135" s="16"/>
      <c r="U135" s="16"/>
      <c r="V135" s="16"/>
    </row>
    <row r="136" spans="4:22" x14ac:dyDescent="0.2">
      <c r="D136" s="22"/>
      <c r="F136" s="16"/>
      <c r="I136" s="23"/>
      <c r="L136" s="16"/>
      <c r="M136" s="16"/>
      <c r="N136" s="16"/>
      <c r="R136" s="24"/>
      <c r="S136" s="24"/>
      <c r="T136" s="16"/>
      <c r="U136" s="16"/>
      <c r="V136" s="16"/>
    </row>
    <row r="137" spans="4:22" x14ac:dyDescent="0.2">
      <c r="D137" s="22"/>
      <c r="F137" s="16"/>
      <c r="I137" s="23"/>
      <c r="L137" s="16"/>
      <c r="M137" s="16"/>
      <c r="N137" s="16"/>
      <c r="R137" s="24"/>
      <c r="S137" s="24"/>
      <c r="T137" s="16"/>
      <c r="U137" s="16"/>
      <c r="V137" s="16"/>
    </row>
    <row r="138" spans="4:22" x14ac:dyDescent="0.2">
      <c r="D138" s="22"/>
      <c r="F138" s="16"/>
      <c r="I138" s="23"/>
      <c r="L138" s="16"/>
      <c r="M138" s="16"/>
      <c r="N138" s="16"/>
      <c r="R138" s="24"/>
      <c r="S138" s="24"/>
      <c r="T138" s="16"/>
      <c r="U138" s="16"/>
      <c r="V138" s="16"/>
    </row>
    <row r="139" spans="4:22" x14ac:dyDescent="0.2">
      <c r="D139" s="22"/>
      <c r="F139" s="16"/>
      <c r="I139" s="23"/>
      <c r="L139" s="16"/>
      <c r="M139" s="16"/>
      <c r="N139" s="16"/>
      <c r="R139" s="24"/>
      <c r="S139" s="24"/>
      <c r="T139" s="16"/>
      <c r="U139" s="16"/>
      <c r="V139" s="16"/>
    </row>
    <row r="140" spans="4:22" x14ac:dyDescent="0.2">
      <c r="D140" s="22"/>
      <c r="F140" s="16"/>
      <c r="I140" s="23"/>
      <c r="L140" s="16"/>
      <c r="M140" s="16"/>
      <c r="N140" s="16"/>
      <c r="R140" s="24"/>
      <c r="S140" s="24"/>
      <c r="T140" s="16"/>
      <c r="U140" s="16"/>
      <c r="V140" s="16"/>
    </row>
    <row r="141" spans="4:22" x14ac:dyDescent="0.2">
      <c r="D141" s="22"/>
      <c r="F141" s="16"/>
      <c r="I141" s="23"/>
      <c r="L141" s="16"/>
      <c r="M141" s="16"/>
      <c r="N141" s="16"/>
      <c r="R141" s="24"/>
      <c r="S141" s="24"/>
      <c r="T141" s="16"/>
      <c r="U141" s="16"/>
      <c r="V141" s="16"/>
    </row>
    <row r="142" spans="4:22" x14ac:dyDescent="0.2">
      <c r="D142" s="22"/>
      <c r="F142" s="16"/>
      <c r="I142" s="23"/>
      <c r="L142" s="16"/>
      <c r="M142" s="16"/>
      <c r="N142" s="16"/>
      <c r="R142" s="24"/>
      <c r="S142" s="24"/>
      <c r="T142" s="16"/>
      <c r="U142" s="16"/>
      <c r="V142" s="16"/>
    </row>
    <row r="143" spans="4:22" x14ac:dyDescent="0.2">
      <c r="D143" s="22"/>
      <c r="F143" s="16"/>
      <c r="I143" s="23"/>
      <c r="L143" s="16"/>
      <c r="M143" s="16"/>
      <c r="N143" s="16"/>
      <c r="R143" s="24"/>
      <c r="S143" s="24"/>
      <c r="T143" s="16"/>
      <c r="U143" s="16"/>
      <c r="V143" s="16"/>
    </row>
    <row r="144" spans="4:22" x14ac:dyDescent="0.2">
      <c r="D144" s="22"/>
      <c r="F144" s="16"/>
      <c r="I144" s="23"/>
      <c r="L144" s="16"/>
      <c r="M144" s="16"/>
      <c r="N144" s="16"/>
      <c r="R144" s="24"/>
      <c r="S144" s="24"/>
      <c r="T144" s="16"/>
      <c r="U144" s="16"/>
      <c r="V144" s="16"/>
    </row>
    <row r="145" spans="4:22" x14ac:dyDescent="0.2">
      <c r="D145" s="22"/>
      <c r="F145" s="16"/>
      <c r="I145" s="23"/>
      <c r="L145" s="16"/>
      <c r="M145" s="16"/>
      <c r="N145" s="16"/>
      <c r="R145" s="24"/>
      <c r="S145" s="24"/>
      <c r="T145" s="16"/>
      <c r="U145" s="16"/>
      <c r="V145" s="16"/>
    </row>
    <row r="146" spans="4:22" x14ac:dyDescent="0.2">
      <c r="D146" s="22"/>
      <c r="F146" s="16"/>
      <c r="I146" s="23"/>
      <c r="L146" s="16"/>
      <c r="M146" s="16"/>
      <c r="N146" s="16"/>
      <c r="R146" s="24"/>
      <c r="S146" s="24"/>
      <c r="T146" s="16"/>
      <c r="U146" s="16"/>
      <c r="V146" s="16"/>
    </row>
    <row r="147" spans="4:22" x14ac:dyDescent="0.2">
      <c r="D147" s="22"/>
      <c r="F147" s="16"/>
      <c r="I147" s="23"/>
      <c r="L147" s="16"/>
      <c r="M147" s="16"/>
      <c r="N147" s="16"/>
      <c r="R147" s="24"/>
      <c r="S147" s="24"/>
      <c r="T147" s="16"/>
      <c r="U147" s="16"/>
      <c r="V147" s="16"/>
    </row>
    <row r="148" spans="4:22" x14ac:dyDescent="0.2">
      <c r="D148" s="22"/>
      <c r="F148" s="16"/>
      <c r="I148" s="23"/>
      <c r="L148" s="16"/>
      <c r="M148" s="16"/>
      <c r="N148" s="16"/>
      <c r="R148" s="24"/>
      <c r="S148" s="24"/>
      <c r="T148" s="16"/>
      <c r="U148" s="16"/>
      <c r="V148" s="16"/>
    </row>
    <row r="149" spans="4:22" x14ac:dyDescent="0.2">
      <c r="D149" s="22"/>
      <c r="F149" s="16"/>
      <c r="I149" s="23"/>
      <c r="L149" s="16"/>
      <c r="M149" s="16"/>
      <c r="N149" s="16"/>
      <c r="R149" s="24"/>
      <c r="S149" s="24"/>
      <c r="T149" s="16"/>
      <c r="U149" s="16"/>
      <c r="V149" s="16"/>
    </row>
    <row r="150" spans="4:22" x14ac:dyDescent="0.2">
      <c r="D150" s="22"/>
      <c r="F150" s="16"/>
      <c r="I150" s="23"/>
      <c r="L150" s="16"/>
      <c r="M150" s="16"/>
      <c r="N150" s="16"/>
      <c r="R150" s="24"/>
      <c r="S150" s="24"/>
      <c r="T150" s="16"/>
      <c r="U150" s="16"/>
      <c r="V150" s="16"/>
    </row>
    <row r="151" spans="4:22" x14ac:dyDescent="0.2">
      <c r="D151" s="22"/>
      <c r="F151" s="16"/>
      <c r="I151" s="23"/>
      <c r="L151" s="16"/>
      <c r="M151" s="16"/>
      <c r="N151" s="16"/>
      <c r="R151" s="24"/>
      <c r="S151" s="24"/>
      <c r="T151" s="16"/>
      <c r="U151" s="16"/>
      <c r="V151" s="16"/>
    </row>
    <row r="152" spans="4:22" x14ac:dyDescent="0.2">
      <c r="D152" s="22"/>
      <c r="F152" s="16"/>
      <c r="I152" s="23"/>
      <c r="L152" s="16"/>
      <c r="M152" s="16"/>
      <c r="N152" s="16"/>
      <c r="R152" s="24"/>
      <c r="S152" s="24"/>
      <c r="T152" s="16"/>
      <c r="U152" s="16"/>
      <c r="V152" s="16"/>
    </row>
    <row r="153" spans="4:22" x14ac:dyDescent="0.2">
      <c r="D153" s="22"/>
      <c r="F153" s="16"/>
      <c r="I153" s="23"/>
      <c r="L153" s="16"/>
      <c r="M153" s="16"/>
      <c r="N153" s="16"/>
      <c r="R153" s="24"/>
      <c r="S153" s="24"/>
      <c r="T153" s="16"/>
      <c r="U153" s="16"/>
      <c r="V153" s="16"/>
    </row>
    <row r="154" spans="4:22" x14ac:dyDescent="0.2">
      <c r="D154" s="22"/>
      <c r="F154" s="16"/>
      <c r="I154" s="23"/>
      <c r="L154" s="16"/>
      <c r="M154" s="16"/>
      <c r="N154" s="16"/>
      <c r="R154" s="24"/>
      <c r="S154" s="24"/>
      <c r="T154" s="16"/>
      <c r="U154" s="16"/>
      <c r="V154" s="16"/>
    </row>
    <row r="155" spans="4:22" x14ac:dyDescent="0.2">
      <c r="D155" s="22"/>
      <c r="F155" s="16"/>
      <c r="I155" s="23"/>
      <c r="L155" s="16"/>
      <c r="M155" s="16"/>
      <c r="N155" s="16"/>
      <c r="R155" s="24"/>
      <c r="S155" s="24"/>
      <c r="T155" s="16"/>
      <c r="U155" s="16"/>
      <c r="V155" s="16"/>
    </row>
    <row r="156" spans="4:22" x14ac:dyDescent="0.2">
      <c r="D156" s="22"/>
      <c r="F156" s="16"/>
      <c r="I156" s="23"/>
      <c r="L156" s="16"/>
      <c r="M156" s="16"/>
      <c r="N156" s="16"/>
      <c r="R156" s="24"/>
      <c r="S156" s="24"/>
      <c r="T156" s="16"/>
      <c r="U156" s="16"/>
      <c r="V156" s="16"/>
    </row>
    <row r="157" spans="4:22" x14ac:dyDescent="0.2">
      <c r="D157" s="22"/>
      <c r="F157" s="16"/>
      <c r="I157" s="23"/>
      <c r="L157" s="16"/>
      <c r="M157" s="16"/>
      <c r="N157" s="16"/>
      <c r="R157" s="24"/>
      <c r="S157" s="24"/>
      <c r="T157" s="16"/>
      <c r="U157" s="16"/>
      <c r="V157" s="16"/>
    </row>
    <row r="158" spans="4:22" x14ac:dyDescent="0.2">
      <c r="D158" s="22"/>
      <c r="F158" s="16"/>
      <c r="I158" s="23"/>
      <c r="L158" s="16"/>
      <c r="M158" s="16"/>
      <c r="N158" s="16"/>
      <c r="R158" s="24"/>
      <c r="S158" s="24"/>
      <c r="T158" s="16"/>
      <c r="U158" s="16"/>
      <c r="V158" s="16"/>
    </row>
    <row r="159" spans="4:22" x14ac:dyDescent="0.2">
      <c r="D159" s="22"/>
      <c r="F159" s="16"/>
      <c r="I159" s="23"/>
      <c r="L159" s="16"/>
      <c r="M159" s="16"/>
      <c r="N159" s="16"/>
      <c r="R159" s="24"/>
      <c r="S159" s="24"/>
      <c r="T159" s="16"/>
      <c r="U159" s="16"/>
      <c r="V159" s="16"/>
    </row>
    <row r="160" spans="4:22" x14ac:dyDescent="0.2">
      <c r="D160" s="22"/>
      <c r="F160" s="16"/>
      <c r="I160" s="23"/>
      <c r="L160" s="16"/>
      <c r="M160" s="16"/>
      <c r="N160" s="16"/>
      <c r="R160" s="24"/>
      <c r="S160" s="24"/>
      <c r="T160" s="16"/>
      <c r="U160" s="16"/>
      <c r="V160" s="16"/>
    </row>
    <row r="161" spans="4:22" x14ac:dyDescent="0.2">
      <c r="D161" s="22"/>
      <c r="F161" s="16"/>
      <c r="I161" s="23"/>
      <c r="L161" s="16"/>
      <c r="M161" s="16"/>
      <c r="N161" s="16"/>
      <c r="R161" s="24"/>
      <c r="S161" s="24"/>
      <c r="T161" s="16"/>
      <c r="U161" s="16"/>
      <c r="V161" s="16"/>
    </row>
    <row r="162" spans="4:22" x14ac:dyDescent="0.2">
      <c r="D162" s="22"/>
      <c r="F162" s="16"/>
      <c r="I162" s="23"/>
      <c r="L162" s="16"/>
      <c r="M162" s="16"/>
      <c r="N162" s="16"/>
      <c r="R162" s="24"/>
      <c r="S162" s="24"/>
      <c r="T162" s="16"/>
      <c r="U162" s="16"/>
      <c r="V162" s="16"/>
    </row>
    <row r="163" spans="4:22" x14ac:dyDescent="0.2">
      <c r="D163" s="22"/>
      <c r="F163" s="16"/>
      <c r="I163" s="23"/>
      <c r="L163" s="16"/>
      <c r="M163" s="16"/>
      <c r="N163" s="16"/>
      <c r="R163" s="24"/>
      <c r="S163" s="24"/>
      <c r="T163" s="16"/>
      <c r="U163" s="16"/>
      <c r="V163" s="16"/>
    </row>
    <row r="164" spans="4:22" x14ac:dyDescent="0.2">
      <c r="D164" s="22"/>
      <c r="F164" s="16"/>
      <c r="I164" s="23"/>
      <c r="L164" s="16"/>
      <c r="M164" s="16"/>
      <c r="N164" s="16"/>
      <c r="R164" s="24"/>
      <c r="S164" s="24"/>
      <c r="T164" s="16"/>
      <c r="U164" s="16"/>
      <c r="V164" s="16"/>
    </row>
    <row r="165" spans="4:22" x14ac:dyDescent="0.2">
      <c r="D165" s="22"/>
      <c r="F165" s="16"/>
      <c r="I165" s="23"/>
      <c r="L165" s="16"/>
      <c r="M165" s="16"/>
      <c r="N165" s="16"/>
      <c r="R165" s="24"/>
      <c r="S165" s="24"/>
      <c r="T165" s="16"/>
      <c r="U165" s="16"/>
      <c r="V165" s="16"/>
    </row>
    <row r="166" spans="4:22" x14ac:dyDescent="0.2">
      <c r="D166" s="22"/>
      <c r="F166" s="16"/>
      <c r="I166" s="23"/>
      <c r="L166" s="16"/>
      <c r="M166" s="16"/>
      <c r="N166" s="16"/>
      <c r="R166" s="24"/>
      <c r="S166" s="24"/>
      <c r="T166" s="16"/>
      <c r="U166" s="16"/>
      <c r="V166" s="16"/>
    </row>
    <row r="167" spans="4:22" x14ac:dyDescent="0.2">
      <c r="D167" s="22"/>
      <c r="F167" s="16"/>
      <c r="I167" s="23"/>
      <c r="L167" s="16"/>
      <c r="M167" s="16"/>
      <c r="N167" s="16"/>
      <c r="R167" s="24"/>
      <c r="S167" s="24"/>
      <c r="T167" s="16"/>
      <c r="U167" s="16"/>
      <c r="V167" s="16"/>
    </row>
    <row r="168" spans="4:22" x14ac:dyDescent="0.2">
      <c r="D168" s="22"/>
      <c r="F168" s="16"/>
      <c r="I168" s="23"/>
      <c r="L168" s="16"/>
      <c r="M168" s="16"/>
      <c r="N168" s="16"/>
      <c r="R168" s="24"/>
      <c r="S168" s="24"/>
      <c r="T168" s="16"/>
      <c r="U168" s="16"/>
      <c r="V168" s="16"/>
    </row>
    <row r="169" spans="4:22" x14ac:dyDescent="0.2">
      <c r="D169" s="22"/>
      <c r="F169" s="16"/>
      <c r="I169" s="23"/>
      <c r="L169" s="16"/>
      <c r="M169" s="16"/>
      <c r="N169" s="16"/>
      <c r="R169" s="24"/>
      <c r="S169" s="24"/>
      <c r="T169" s="16"/>
      <c r="U169" s="16"/>
      <c r="V169" s="16"/>
    </row>
    <row r="170" spans="4:22" x14ac:dyDescent="0.2">
      <c r="D170" s="22"/>
      <c r="F170" s="16"/>
      <c r="I170" s="23"/>
      <c r="L170" s="16"/>
      <c r="M170" s="16"/>
      <c r="N170" s="16"/>
      <c r="R170" s="24"/>
      <c r="S170" s="24"/>
      <c r="T170" s="16"/>
      <c r="U170" s="16"/>
      <c r="V170" s="16"/>
    </row>
    <row r="171" spans="4:22" x14ac:dyDescent="0.2">
      <c r="D171" s="22"/>
      <c r="F171" s="16"/>
      <c r="I171" s="23"/>
      <c r="L171" s="16"/>
      <c r="M171" s="16"/>
      <c r="N171" s="16"/>
      <c r="R171" s="24"/>
      <c r="S171" s="24"/>
      <c r="T171" s="16"/>
      <c r="U171" s="16"/>
      <c r="V171" s="16"/>
    </row>
    <row r="172" spans="4:22" x14ac:dyDescent="0.2">
      <c r="D172" s="22"/>
      <c r="F172" s="16"/>
      <c r="I172" s="23"/>
      <c r="L172" s="16"/>
      <c r="M172" s="16"/>
      <c r="N172" s="16"/>
      <c r="R172" s="24"/>
      <c r="S172" s="24"/>
      <c r="T172" s="16"/>
      <c r="U172" s="16"/>
      <c r="V172" s="16"/>
    </row>
    <row r="173" spans="4:22" x14ac:dyDescent="0.2">
      <c r="D173" s="22"/>
      <c r="F173" s="16"/>
      <c r="I173" s="23"/>
      <c r="L173" s="16"/>
      <c r="M173" s="16"/>
      <c r="N173" s="16"/>
      <c r="R173" s="24"/>
      <c r="S173" s="24"/>
      <c r="T173" s="16"/>
      <c r="U173" s="16"/>
      <c r="V173" s="16"/>
    </row>
    <row r="174" spans="4:22" x14ac:dyDescent="0.2">
      <c r="D174" s="22"/>
      <c r="F174" s="16"/>
      <c r="I174" s="23"/>
      <c r="L174" s="16"/>
      <c r="M174" s="16"/>
      <c r="N174" s="16"/>
      <c r="R174" s="24"/>
      <c r="S174" s="24"/>
      <c r="T174" s="16"/>
      <c r="U174" s="16"/>
      <c r="V174" s="16"/>
    </row>
    <row r="175" spans="4:22" x14ac:dyDescent="0.2">
      <c r="D175" s="22"/>
      <c r="F175" s="16"/>
      <c r="I175" s="23"/>
      <c r="L175" s="16"/>
      <c r="M175" s="16"/>
      <c r="N175" s="16"/>
      <c r="R175" s="24"/>
      <c r="S175" s="24"/>
      <c r="T175" s="16"/>
      <c r="U175" s="16"/>
      <c r="V175" s="16"/>
    </row>
    <row r="176" spans="4:22" x14ac:dyDescent="0.2">
      <c r="D176" s="22"/>
      <c r="F176" s="16"/>
      <c r="I176" s="23"/>
      <c r="L176" s="16"/>
      <c r="M176" s="16"/>
      <c r="N176" s="16"/>
      <c r="R176" s="24"/>
      <c r="S176" s="24"/>
      <c r="T176" s="16"/>
      <c r="U176" s="16"/>
      <c r="V176" s="16"/>
    </row>
    <row r="177" spans="4:22" x14ac:dyDescent="0.2">
      <c r="D177" s="22"/>
      <c r="F177" s="16"/>
      <c r="I177" s="23"/>
      <c r="L177" s="16"/>
      <c r="M177" s="16"/>
      <c r="N177" s="16"/>
      <c r="R177" s="24"/>
      <c r="S177" s="24"/>
      <c r="T177" s="16"/>
      <c r="U177" s="16"/>
      <c r="V177" s="16"/>
    </row>
    <row r="178" spans="4:22" x14ac:dyDescent="0.2">
      <c r="D178" s="22"/>
      <c r="F178" s="16"/>
      <c r="I178" s="23"/>
      <c r="L178" s="16"/>
      <c r="M178" s="16"/>
      <c r="N178" s="16"/>
      <c r="R178" s="24"/>
      <c r="S178" s="24"/>
      <c r="T178" s="16"/>
      <c r="U178" s="16"/>
      <c r="V178" s="16"/>
    </row>
    <row r="179" spans="4:22" x14ac:dyDescent="0.2">
      <c r="D179" s="22"/>
      <c r="F179" s="16"/>
      <c r="I179" s="23"/>
      <c r="L179" s="16"/>
      <c r="M179" s="16"/>
      <c r="N179" s="16"/>
      <c r="R179" s="24"/>
      <c r="S179" s="24"/>
      <c r="T179" s="16"/>
      <c r="U179" s="16"/>
      <c r="V179" s="16"/>
    </row>
    <row r="180" spans="4:22" x14ac:dyDescent="0.2">
      <c r="D180" s="22"/>
      <c r="F180" s="16"/>
      <c r="I180" s="23"/>
      <c r="L180" s="16"/>
      <c r="M180" s="16"/>
      <c r="N180" s="16"/>
      <c r="R180" s="24"/>
      <c r="S180" s="24"/>
      <c r="T180" s="16"/>
      <c r="U180" s="16"/>
      <c r="V180" s="16"/>
    </row>
    <row r="181" spans="4:22" x14ac:dyDescent="0.2">
      <c r="D181" s="22"/>
      <c r="F181" s="16"/>
      <c r="I181" s="23"/>
      <c r="L181" s="16"/>
      <c r="M181" s="16"/>
      <c r="N181" s="16"/>
      <c r="R181" s="24"/>
      <c r="S181" s="24"/>
      <c r="T181" s="16"/>
      <c r="U181" s="16"/>
      <c r="V181" s="16"/>
    </row>
    <row r="182" spans="4:22" x14ac:dyDescent="0.2">
      <c r="D182" s="22"/>
      <c r="F182" s="16"/>
      <c r="I182" s="23"/>
      <c r="L182" s="16"/>
      <c r="M182" s="16"/>
      <c r="N182" s="16"/>
      <c r="R182" s="24"/>
      <c r="S182" s="24"/>
      <c r="T182" s="16"/>
      <c r="U182" s="16"/>
      <c r="V182" s="16"/>
    </row>
    <row r="183" spans="4:22" x14ac:dyDescent="0.2">
      <c r="D183" s="22"/>
      <c r="F183" s="16"/>
      <c r="I183" s="23"/>
      <c r="L183" s="16"/>
      <c r="M183" s="16"/>
      <c r="N183" s="16"/>
      <c r="R183" s="24"/>
      <c r="S183" s="24"/>
      <c r="T183" s="16"/>
      <c r="U183" s="16"/>
      <c r="V183" s="16"/>
    </row>
    <row r="184" spans="4:22" x14ac:dyDescent="0.2">
      <c r="D184" s="22"/>
      <c r="F184" s="16"/>
      <c r="I184" s="23"/>
      <c r="L184" s="16"/>
      <c r="M184" s="16"/>
      <c r="N184" s="16"/>
      <c r="R184" s="24"/>
      <c r="S184" s="24"/>
      <c r="T184" s="16"/>
      <c r="U184" s="16"/>
      <c r="V184" s="16"/>
    </row>
    <row r="185" spans="4:22" x14ac:dyDescent="0.2">
      <c r="D185" s="22"/>
      <c r="F185" s="16"/>
      <c r="I185" s="23"/>
      <c r="L185" s="16"/>
      <c r="M185" s="16"/>
      <c r="N185" s="16"/>
      <c r="R185" s="24"/>
      <c r="S185" s="24"/>
      <c r="T185" s="16"/>
      <c r="U185" s="16"/>
      <c r="V185" s="16"/>
    </row>
    <row r="186" spans="4:22" x14ac:dyDescent="0.2">
      <c r="D186" s="22"/>
      <c r="F186" s="16"/>
      <c r="I186" s="23"/>
      <c r="L186" s="16"/>
      <c r="M186" s="16"/>
      <c r="N186" s="16"/>
      <c r="R186" s="24"/>
      <c r="S186" s="24"/>
      <c r="T186" s="16"/>
      <c r="U186" s="16"/>
      <c r="V186" s="16"/>
    </row>
    <row r="187" spans="4:22" x14ac:dyDescent="0.2">
      <c r="D187" s="22"/>
      <c r="F187" s="16"/>
      <c r="I187" s="23"/>
      <c r="L187" s="16"/>
      <c r="M187" s="16"/>
      <c r="N187" s="16"/>
      <c r="R187" s="24"/>
      <c r="S187" s="24"/>
      <c r="T187" s="16"/>
      <c r="U187" s="16"/>
      <c r="V187" s="16"/>
    </row>
    <row r="188" spans="4:22" x14ac:dyDescent="0.2">
      <c r="D188" s="22"/>
      <c r="F188" s="16"/>
      <c r="I188" s="23"/>
      <c r="L188" s="16"/>
      <c r="M188" s="16"/>
      <c r="N188" s="16"/>
      <c r="R188" s="24"/>
      <c r="S188" s="24"/>
      <c r="T188" s="16"/>
      <c r="U188" s="16"/>
      <c r="V188" s="16"/>
    </row>
    <row r="189" spans="4:22" x14ac:dyDescent="0.2">
      <c r="D189" s="22"/>
      <c r="F189" s="16"/>
      <c r="I189" s="23"/>
      <c r="L189" s="16"/>
      <c r="M189" s="16"/>
      <c r="N189" s="16"/>
      <c r="R189" s="24"/>
      <c r="S189" s="24"/>
      <c r="T189" s="16"/>
      <c r="U189" s="16"/>
      <c r="V189" s="16"/>
    </row>
    <row r="190" spans="4:22" x14ac:dyDescent="0.2">
      <c r="D190" s="22"/>
      <c r="F190" s="16"/>
      <c r="I190" s="23"/>
      <c r="L190" s="16"/>
      <c r="M190" s="16"/>
      <c r="N190" s="16"/>
      <c r="R190" s="24"/>
      <c r="S190" s="24"/>
      <c r="T190" s="16"/>
      <c r="U190" s="16"/>
      <c r="V190" s="16"/>
    </row>
    <row r="191" spans="4:22" x14ac:dyDescent="0.2">
      <c r="D191" s="22"/>
      <c r="F191" s="16"/>
      <c r="I191" s="23"/>
      <c r="L191" s="16"/>
      <c r="M191" s="16"/>
      <c r="N191" s="16"/>
      <c r="R191" s="24"/>
      <c r="S191" s="24"/>
      <c r="T191" s="16"/>
      <c r="U191" s="16"/>
      <c r="V191" s="16"/>
    </row>
    <row r="192" spans="4:22" x14ac:dyDescent="0.2">
      <c r="D192" s="22"/>
      <c r="F192" s="16"/>
      <c r="I192" s="23"/>
      <c r="L192" s="16"/>
      <c r="M192" s="16"/>
      <c r="N192" s="16"/>
      <c r="R192" s="24"/>
      <c r="S192" s="24"/>
      <c r="T192" s="16"/>
      <c r="U192" s="16"/>
      <c r="V192" s="16"/>
    </row>
    <row r="193" spans="4:22" x14ac:dyDescent="0.2">
      <c r="D193" s="22"/>
      <c r="F193" s="16"/>
      <c r="I193" s="23"/>
      <c r="L193" s="16"/>
      <c r="M193" s="16"/>
      <c r="N193" s="16"/>
      <c r="R193" s="24"/>
      <c r="S193" s="24"/>
      <c r="T193" s="16"/>
      <c r="U193" s="16"/>
      <c r="V193" s="16"/>
    </row>
    <row r="194" spans="4:22" x14ac:dyDescent="0.2">
      <c r="D194" s="22"/>
      <c r="F194" s="16"/>
      <c r="I194" s="23"/>
      <c r="L194" s="16"/>
      <c r="M194" s="16"/>
      <c r="N194" s="16"/>
      <c r="R194" s="24"/>
      <c r="S194" s="24"/>
      <c r="T194" s="16"/>
      <c r="U194" s="16"/>
      <c r="V194" s="16"/>
    </row>
    <row r="195" spans="4:22" x14ac:dyDescent="0.2">
      <c r="D195" s="22"/>
      <c r="F195" s="16"/>
      <c r="I195" s="23"/>
      <c r="L195" s="16"/>
      <c r="M195" s="16"/>
      <c r="N195" s="16"/>
      <c r="R195" s="24"/>
      <c r="S195" s="24"/>
      <c r="T195" s="16"/>
      <c r="U195" s="16"/>
      <c r="V195" s="16"/>
    </row>
    <row r="196" spans="4:22" x14ac:dyDescent="0.2">
      <c r="D196" s="22"/>
      <c r="F196" s="16"/>
      <c r="I196" s="23"/>
      <c r="L196" s="16"/>
      <c r="M196" s="16"/>
      <c r="N196" s="16"/>
      <c r="R196" s="24"/>
      <c r="S196" s="24"/>
      <c r="T196" s="16"/>
      <c r="U196" s="16"/>
      <c r="V196" s="16"/>
    </row>
    <row r="197" spans="4:22" x14ac:dyDescent="0.2">
      <c r="D197" s="22"/>
      <c r="F197" s="16"/>
      <c r="I197" s="23"/>
      <c r="L197" s="16"/>
      <c r="M197" s="16"/>
      <c r="N197" s="16"/>
      <c r="R197" s="24"/>
      <c r="S197" s="24"/>
      <c r="T197" s="16"/>
      <c r="U197" s="16"/>
      <c r="V197" s="16"/>
    </row>
    <row r="198" spans="4:22" x14ac:dyDescent="0.2">
      <c r="D198" s="22"/>
      <c r="F198" s="16"/>
      <c r="I198" s="23"/>
      <c r="L198" s="16"/>
      <c r="M198" s="16"/>
      <c r="N198" s="16"/>
      <c r="R198" s="24"/>
      <c r="S198" s="24"/>
      <c r="T198" s="16"/>
      <c r="U198" s="16"/>
      <c r="V198" s="16"/>
    </row>
    <row r="199" spans="4:22" x14ac:dyDescent="0.2">
      <c r="D199" s="22"/>
      <c r="F199" s="16"/>
      <c r="I199" s="23"/>
      <c r="L199" s="16"/>
      <c r="M199" s="16"/>
      <c r="N199" s="16"/>
      <c r="R199" s="24"/>
      <c r="S199" s="24"/>
      <c r="T199" s="16"/>
      <c r="U199" s="16"/>
      <c r="V199" s="16"/>
    </row>
    <row r="200" spans="4:22" x14ac:dyDescent="0.2">
      <c r="D200" s="22"/>
      <c r="F200" s="16"/>
      <c r="I200" s="23"/>
      <c r="L200" s="16"/>
      <c r="M200" s="16"/>
      <c r="N200" s="16"/>
      <c r="R200" s="24"/>
      <c r="S200" s="24"/>
      <c r="T200" s="16"/>
      <c r="U200" s="16"/>
      <c r="V200" s="16"/>
    </row>
    <row r="201" spans="4:22" x14ac:dyDescent="0.2">
      <c r="D201" s="22"/>
      <c r="F201" s="16"/>
      <c r="I201" s="23"/>
      <c r="L201" s="16"/>
      <c r="M201" s="16"/>
      <c r="N201" s="16"/>
      <c r="R201" s="24"/>
      <c r="S201" s="24"/>
      <c r="T201" s="16"/>
      <c r="U201" s="16"/>
      <c r="V201" s="16"/>
    </row>
    <row r="202" spans="4:22" x14ac:dyDescent="0.2">
      <c r="D202" s="22"/>
      <c r="F202" s="16"/>
      <c r="I202" s="23"/>
      <c r="L202" s="16"/>
      <c r="M202" s="16"/>
      <c r="N202" s="16"/>
      <c r="R202" s="24"/>
      <c r="S202" s="24"/>
      <c r="T202" s="16"/>
      <c r="U202" s="16"/>
      <c r="V202" s="16"/>
    </row>
    <row r="203" spans="4:22" x14ac:dyDescent="0.2">
      <c r="D203" s="22"/>
      <c r="F203" s="16"/>
      <c r="I203" s="23"/>
      <c r="L203" s="16"/>
      <c r="M203" s="16"/>
      <c r="N203" s="16"/>
      <c r="R203" s="24"/>
      <c r="S203" s="24"/>
      <c r="T203" s="16"/>
      <c r="U203" s="16"/>
      <c r="V203" s="16"/>
    </row>
    <row r="204" spans="4:22" x14ac:dyDescent="0.2">
      <c r="D204" s="22"/>
      <c r="F204" s="16"/>
      <c r="I204" s="23"/>
      <c r="L204" s="16"/>
      <c r="M204" s="16"/>
      <c r="N204" s="16"/>
      <c r="R204" s="24"/>
      <c r="S204" s="24"/>
      <c r="T204" s="16"/>
      <c r="U204" s="16"/>
      <c r="V204" s="16"/>
    </row>
    <row r="205" spans="4:22" x14ac:dyDescent="0.2">
      <c r="D205" s="22"/>
      <c r="F205" s="16"/>
      <c r="I205" s="23"/>
      <c r="L205" s="16"/>
      <c r="M205" s="16"/>
      <c r="N205" s="16"/>
      <c r="R205" s="24"/>
      <c r="S205" s="24"/>
      <c r="T205" s="16"/>
      <c r="U205" s="16"/>
      <c r="V205" s="16"/>
    </row>
    <row r="206" spans="4:22" x14ac:dyDescent="0.2">
      <c r="D206" s="22"/>
      <c r="F206" s="16"/>
      <c r="I206" s="23"/>
      <c r="L206" s="16"/>
      <c r="M206" s="16"/>
      <c r="N206" s="16"/>
      <c r="R206" s="24"/>
      <c r="S206" s="24"/>
      <c r="T206" s="16"/>
      <c r="U206" s="16"/>
      <c r="V206" s="16"/>
    </row>
    <row r="207" spans="4:22" x14ac:dyDescent="0.2">
      <c r="D207" s="22"/>
      <c r="F207" s="16"/>
      <c r="I207" s="23"/>
      <c r="L207" s="16"/>
      <c r="M207" s="16"/>
      <c r="N207" s="16"/>
      <c r="R207" s="24"/>
      <c r="S207" s="24"/>
      <c r="T207" s="16"/>
      <c r="U207" s="16"/>
      <c r="V207" s="16"/>
    </row>
    <row r="208" spans="4:22" x14ac:dyDescent="0.2">
      <c r="D208" s="22"/>
      <c r="F208" s="16"/>
      <c r="I208" s="23"/>
      <c r="L208" s="16"/>
      <c r="M208" s="16"/>
      <c r="N208" s="16"/>
      <c r="R208" s="24"/>
      <c r="S208" s="24"/>
      <c r="T208" s="16"/>
      <c r="U208" s="16"/>
      <c r="V208" s="16"/>
    </row>
    <row r="209" spans="4:22" x14ac:dyDescent="0.2">
      <c r="D209" s="22"/>
      <c r="F209" s="16"/>
      <c r="I209" s="23"/>
      <c r="L209" s="16"/>
      <c r="M209" s="16"/>
      <c r="N209" s="16"/>
      <c r="R209" s="24"/>
      <c r="S209" s="24"/>
      <c r="T209" s="16"/>
      <c r="U209" s="16"/>
      <c r="V209" s="16"/>
    </row>
    <row r="210" spans="4:22" x14ac:dyDescent="0.2">
      <c r="D210" s="22"/>
      <c r="F210" s="16"/>
      <c r="I210" s="23"/>
      <c r="L210" s="16"/>
      <c r="M210" s="16"/>
      <c r="N210" s="16"/>
      <c r="R210" s="24"/>
      <c r="S210" s="24"/>
      <c r="T210" s="16"/>
      <c r="U210" s="16"/>
      <c r="V210" s="16"/>
    </row>
    <row r="211" spans="4:22" x14ac:dyDescent="0.2">
      <c r="D211" s="22"/>
      <c r="F211" s="16"/>
      <c r="I211" s="23"/>
      <c r="L211" s="16"/>
      <c r="M211" s="16"/>
      <c r="N211" s="16"/>
      <c r="R211" s="24"/>
      <c r="S211" s="24"/>
      <c r="T211" s="16"/>
      <c r="U211" s="16"/>
      <c r="V211" s="16"/>
    </row>
    <row r="212" spans="4:22" x14ac:dyDescent="0.2">
      <c r="D212" s="22"/>
      <c r="F212" s="16"/>
      <c r="I212" s="23"/>
      <c r="L212" s="16"/>
      <c r="M212" s="16"/>
      <c r="N212" s="16"/>
      <c r="R212" s="24"/>
      <c r="S212" s="24"/>
      <c r="T212" s="16"/>
      <c r="U212" s="16"/>
      <c r="V212" s="16"/>
    </row>
    <row r="213" spans="4:22" x14ac:dyDescent="0.2">
      <c r="D213" s="22"/>
      <c r="F213" s="16"/>
      <c r="I213" s="23"/>
      <c r="L213" s="16"/>
      <c r="M213" s="16"/>
      <c r="N213" s="16"/>
      <c r="R213" s="24"/>
      <c r="S213" s="24"/>
      <c r="T213" s="16"/>
      <c r="U213" s="16"/>
      <c r="V213" s="16"/>
    </row>
    <row r="214" spans="4:22" x14ac:dyDescent="0.2">
      <c r="D214" s="22"/>
      <c r="F214" s="16"/>
      <c r="I214" s="23"/>
      <c r="L214" s="16"/>
      <c r="M214" s="16"/>
      <c r="N214" s="16"/>
      <c r="R214" s="24"/>
      <c r="S214" s="24"/>
      <c r="T214" s="16"/>
      <c r="U214" s="16"/>
      <c r="V214" s="16"/>
    </row>
    <row r="215" spans="4:22" x14ac:dyDescent="0.2">
      <c r="D215" s="22"/>
      <c r="F215" s="16"/>
      <c r="I215" s="23"/>
      <c r="L215" s="16"/>
      <c r="M215" s="16"/>
      <c r="N215" s="16"/>
      <c r="R215" s="24"/>
      <c r="S215" s="24"/>
      <c r="T215" s="16"/>
      <c r="U215" s="16"/>
      <c r="V215" s="16"/>
    </row>
    <row r="216" spans="4:22" x14ac:dyDescent="0.2">
      <c r="D216" s="22"/>
      <c r="F216" s="16"/>
      <c r="I216" s="23"/>
      <c r="L216" s="16"/>
      <c r="M216" s="16"/>
      <c r="N216" s="16"/>
      <c r="R216" s="24"/>
      <c r="S216" s="24"/>
      <c r="T216" s="16"/>
      <c r="U216" s="16"/>
      <c r="V216" s="16"/>
    </row>
    <row r="217" spans="4:22" x14ac:dyDescent="0.2">
      <c r="D217" s="22"/>
      <c r="F217" s="16"/>
      <c r="I217" s="23"/>
      <c r="L217" s="16"/>
      <c r="M217" s="16"/>
      <c r="N217" s="16"/>
      <c r="R217" s="24"/>
      <c r="S217" s="24"/>
      <c r="T217" s="16"/>
      <c r="U217" s="16"/>
      <c r="V217" s="16"/>
    </row>
    <row r="218" spans="4:22" x14ac:dyDescent="0.2">
      <c r="D218" s="22"/>
      <c r="F218" s="16"/>
      <c r="I218" s="23"/>
      <c r="L218" s="16"/>
      <c r="M218" s="16"/>
      <c r="N218" s="16"/>
      <c r="R218" s="24"/>
      <c r="S218" s="24"/>
      <c r="T218" s="16"/>
      <c r="U218" s="16"/>
      <c r="V218" s="16"/>
    </row>
    <row r="219" spans="4:22" x14ac:dyDescent="0.2">
      <c r="D219" s="22"/>
      <c r="F219" s="16"/>
      <c r="I219" s="23"/>
      <c r="L219" s="16"/>
      <c r="M219" s="16"/>
      <c r="N219" s="16"/>
      <c r="R219" s="24"/>
      <c r="S219" s="24"/>
      <c r="T219" s="16"/>
      <c r="U219" s="16"/>
      <c r="V219" s="16"/>
    </row>
    <row r="220" spans="4:22" x14ac:dyDescent="0.2">
      <c r="D220" s="22"/>
      <c r="F220" s="16"/>
      <c r="I220" s="23"/>
      <c r="L220" s="16"/>
      <c r="M220" s="16"/>
      <c r="N220" s="16"/>
      <c r="R220" s="24"/>
      <c r="S220" s="24"/>
      <c r="T220" s="16"/>
      <c r="U220" s="16"/>
      <c r="V220" s="16"/>
    </row>
    <row r="221" spans="4:22" x14ac:dyDescent="0.2">
      <c r="D221" s="22"/>
      <c r="F221" s="16"/>
      <c r="I221" s="23"/>
      <c r="L221" s="16"/>
      <c r="M221" s="16"/>
      <c r="N221" s="16"/>
      <c r="R221" s="24"/>
      <c r="S221" s="24"/>
      <c r="T221" s="16"/>
      <c r="U221" s="16"/>
      <c r="V221" s="16"/>
    </row>
    <row r="222" spans="4:22" x14ac:dyDescent="0.2">
      <c r="D222" s="22"/>
      <c r="F222" s="16"/>
      <c r="I222" s="23"/>
      <c r="L222" s="16"/>
      <c r="M222" s="16"/>
      <c r="N222" s="16"/>
      <c r="R222" s="24"/>
      <c r="S222" s="24"/>
      <c r="T222" s="16"/>
      <c r="U222" s="16"/>
      <c r="V222" s="16"/>
    </row>
    <row r="223" spans="4:22" x14ac:dyDescent="0.2">
      <c r="D223" s="22"/>
      <c r="F223" s="16"/>
      <c r="I223" s="23"/>
      <c r="L223" s="16"/>
      <c r="M223" s="16"/>
      <c r="N223" s="16"/>
      <c r="R223" s="24"/>
      <c r="S223" s="24"/>
      <c r="T223" s="16"/>
      <c r="U223" s="16"/>
      <c r="V223" s="16"/>
    </row>
    <row r="224" spans="4:22" x14ac:dyDescent="0.2">
      <c r="D224" s="22"/>
      <c r="F224" s="16"/>
      <c r="I224" s="23"/>
      <c r="L224" s="16"/>
      <c r="M224" s="16"/>
      <c r="N224" s="16"/>
      <c r="R224" s="24"/>
      <c r="S224" s="24"/>
      <c r="T224" s="16"/>
      <c r="U224" s="16"/>
      <c r="V224" s="16"/>
    </row>
    <row r="225" spans="4:22" x14ac:dyDescent="0.2">
      <c r="D225" s="22"/>
      <c r="F225" s="16"/>
      <c r="I225" s="23"/>
      <c r="L225" s="16"/>
      <c r="M225" s="16"/>
      <c r="N225" s="16"/>
      <c r="R225" s="24"/>
      <c r="S225" s="24"/>
      <c r="T225" s="16"/>
      <c r="U225" s="16"/>
      <c r="V225" s="16"/>
    </row>
    <row r="226" spans="4:22" x14ac:dyDescent="0.2">
      <c r="D226" s="22"/>
      <c r="F226" s="16"/>
      <c r="I226" s="23"/>
      <c r="L226" s="16"/>
      <c r="M226" s="16"/>
      <c r="N226" s="16"/>
      <c r="R226" s="24"/>
      <c r="S226" s="24"/>
      <c r="T226" s="16"/>
      <c r="U226" s="16"/>
      <c r="V226" s="16"/>
    </row>
    <row r="227" spans="4:22" x14ac:dyDescent="0.2">
      <c r="D227" s="22"/>
      <c r="F227" s="16"/>
      <c r="I227" s="23"/>
      <c r="L227" s="16"/>
      <c r="M227" s="16"/>
      <c r="N227" s="16"/>
      <c r="R227" s="24"/>
      <c r="S227" s="24"/>
      <c r="T227" s="16"/>
      <c r="U227" s="16"/>
      <c r="V227" s="16"/>
    </row>
    <row r="228" spans="4:22" x14ac:dyDescent="0.2">
      <c r="D228" s="22"/>
      <c r="F228" s="16"/>
      <c r="I228" s="23"/>
      <c r="L228" s="16"/>
      <c r="M228" s="16"/>
      <c r="N228" s="16"/>
      <c r="R228" s="24"/>
      <c r="S228" s="24"/>
      <c r="T228" s="16"/>
      <c r="U228" s="16"/>
      <c r="V228" s="16"/>
    </row>
    <row r="229" spans="4:22" x14ac:dyDescent="0.2">
      <c r="D229" s="22"/>
      <c r="F229" s="16"/>
      <c r="I229" s="23"/>
      <c r="L229" s="16"/>
      <c r="M229" s="16"/>
      <c r="N229" s="16"/>
      <c r="R229" s="24"/>
      <c r="S229" s="24"/>
      <c r="T229" s="16"/>
      <c r="U229" s="16"/>
      <c r="V229" s="16"/>
    </row>
    <row r="230" spans="4:22" x14ac:dyDescent="0.2">
      <c r="D230" s="22"/>
      <c r="F230" s="16"/>
      <c r="I230" s="23"/>
      <c r="L230" s="16"/>
      <c r="M230" s="16"/>
      <c r="N230" s="16"/>
      <c r="R230" s="24"/>
      <c r="S230" s="24"/>
      <c r="T230" s="16"/>
      <c r="U230" s="16"/>
      <c r="V230" s="16"/>
    </row>
    <row r="231" spans="4:22" x14ac:dyDescent="0.2">
      <c r="D231" s="22"/>
      <c r="F231" s="16"/>
      <c r="I231" s="23"/>
      <c r="L231" s="16"/>
      <c r="M231" s="16"/>
      <c r="N231" s="16"/>
      <c r="R231" s="24"/>
      <c r="S231" s="24"/>
      <c r="T231" s="16"/>
      <c r="U231" s="16"/>
      <c r="V231" s="16"/>
    </row>
    <row r="232" spans="4:22" x14ac:dyDescent="0.2">
      <c r="D232" s="22"/>
      <c r="F232" s="16"/>
      <c r="I232" s="23"/>
      <c r="L232" s="16"/>
      <c r="M232" s="16"/>
      <c r="N232" s="16"/>
      <c r="R232" s="24"/>
      <c r="S232" s="24"/>
      <c r="T232" s="16"/>
      <c r="U232" s="16"/>
      <c r="V232" s="16"/>
    </row>
    <row r="233" spans="4:22" x14ac:dyDescent="0.2">
      <c r="D233" s="22"/>
      <c r="F233" s="16"/>
      <c r="I233" s="23"/>
      <c r="L233" s="16"/>
      <c r="M233" s="16"/>
      <c r="N233" s="16"/>
      <c r="R233" s="24"/>
      <c r="S233" s="24"/>
      <c r="T233" s="16"/>
      <c r="U233" s="16"/>
      <c r="V233" s="16"/>
    </row>
    <row r="234" spans="4:22" x14ac:dyDescent="0.2">
      <c r="D234" s="22"/>
      <c r="F234" s="16"/>
      <c r="I234" s="23"/>
      <c r="L234" s="16"/>
      <c r="M234" s="16"/>
      <c r="N234" s="16"/>
      <c r="R234" s="24"/>
      <c r="S234" s="24"/>
      <c r="T234" s="16"/>
      <c r="U234" s="16"/>
      <c r="V234" s="16"/>
    </row>
    <row r="235" spans="4:22" x14ac:dyDescent="0.2">
      <c r="D235" s="22"/>
      <c r="F235" s="16"/>
      <c r="I235" s="23"/>
      <c r="L235" s="16"/>
      <c r="M235" s="16"/>
      <c r="N235" s="16"/>
      <c r="R235" s="24"/>
      <c r="S235" s="24"/>
      <c r="T235" s="16"/>
      <c r="U235" s="16"/>
      <c r="V235" s="16"/>
    </row>
    <row r="236" spans="4:22" x14ac:dyDescent="0.2">
      <c r="D236" s="22"/>
      <c r="F236" s="16"/>
      <c r="I236" s="23"/>
      <c r="L236" s="16"/>
      <c r="M236" s="16"/>
      <c r="N236" s="16"/>
      <c r="R236" s="24"/>
      <c r="S236" s="24"/>
      <c r="T236" s="16"/>
      <c r="U236" s="16"/>
      <c r="V236" s="16"/>
    </row>
    <row r="237" spans="4:22" x14ac:dyDescent="0.2">
      <c r="D237" s="22"/>
      <c r="F237" s="16"/>
      <c r="I237" s="23"/>
      <c r="L237" s="16"/>
      <c r="M237" s="16"/>
      <c r="N237" s="16"/>
      <c r="R237" s="24"/>
      <c r="S237" s="24"/>
      <c r="T237" s="16"/>
      <c r="U237" s="16"/>
      <c r="V237" s="16"/>
    </row>
    <row r="238" spans="4:22" x14ac:dyDescent="0.2">
      <c r="D238" s="22"/>
      <c r="F238" s="16"/>
      <c r="I238" s="23"/>
      <c r="L238" s="16"/>
      <c r="M238" s="16"/>
      <c r="N238" s="16"/>
      <c r="R238" s="24"/>
      <c r="S238" s="24"/>
      <c r="T238" s="16"/>
      <c r="U238" s="16"/>
      <c r="V238" s="16"/>
    </row>
    <row r="239" spans="4:22" x14ac:dyDescent="0.2">
      <c r="D239" s="22"/>
      <c r="F239" s="16"/>
      <c r="I239" s="23"/>
      <c r="L239" s="16"/>
      <c r="M239" s="16"/>
      <c r="N239" s="16"/>
      <c r="R239" s="24"/>
      <c r="S239" s="24"/>
      <c r="T239" s="16"/>
      <c r="U239" s="16"/>
      <c r="V239" s="16"/>
    </row>
    <row r="240" spans="4:22" x14ac:dyDescent="0.2">
      <c r="D240" s="22"/>
      <c r="F240" s="16"/>
      <c r="I240" s="23"/>
      <c r="L240" s="16"/>
      <c r="M240" s="16"/>
      <c r="N240" s="16"/>
      <c r="R240" s="24"/>
      <c r="S240" s="24"/>
      <c r="T240" s="16"/>
      <c r="U240" s="16"/>
      <c r="V240" s="16"/>
    </row>
    <row r="241" spans="4:22" x14ac:dyDescent="0.2">
      <c r="D241" s="22"/>
      <c r="F241" s="16"/>
      <c r="I241" s="23"/>
      <c r="L241" s="16"/>
      <c r="M241" s="16"/>
      <c r="N241" s="16"/>
      <c r="R241" s="24"/>
      <c r="S241" s="24"/>
      <c r="T241" s="16"/>
      <c r="U241" s="16"/>
      <c r="V241" s="16"/>
    </row>
    <row r="242" spans="4:22" x14ac:dyDescent="0.2">
      <c r="D242" s="22"/>
      <c r="F242" s="16"/>
      <c r="I242" s="23"/>
      <c r="L242" s="16"/>
      <c r="M242" s="16"/>
      <c r="N242" s="16"/>
      <c r="R242" s="24"/>
      <c r="S242" s="24"/>
      <c r="T242" s="16"/>
      <c r="U242" s="16"/>
      <c r="V24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Mizan</vt:lpstr>
      <vt:lpstr>ENDEKS</vt:lpstr>
      <vt:lpstr>15-Stok Basit Ort.</vt:lpstr>
      <vt:lpstr>170</vt:lpstr>
      <vt:lpstr>350</vt:lpstr>
      <vt:lpstr>180-280</vt:lpstr>
      <vt:lpstr>258(1)</vt:lpstr>
      <vt:lpstr>MDV SOn</vt:lpstr>
      <vt:lpstr>MODV</vt:lpstr>
      <vt:lpstr>Sermaye-Yedekler-Fonlar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Emel</cp:lastModifiedBy>
  <cp:lastPrinted>2024-01-22T15:45:16Z</cp:lastPrinted>
  <dcterms:created xsi:type="dcterms:W3CDTF">2024-01-16T10:52:25Z</dcterms:created>
  <dcterms:modified xsi:type="dcterms:W3CDTF">2024-08-06T11:10:12Z</dcterms:modified>
</cp:coreProperties>
</file>